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1"/>
  </bookViews>
  <sheets>
    <sheet name="空表" sheetId="3" r:id="rId1"/>
    <sheet name="Sheet1" sheetId="4" r:id="rId2"/>
  </sheets>
  <definedNames>
    <definedName name="_xlnm.Print_Area" localSheetId="0">空表!$A$1:$D$26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<sst xmlns="http://schemas.openxmlformats.org/spreadsheetml/2006/main" count="118" uniqueCount="58">
  <si>
    <t>福建省生态环境行政处罚自由裁量计算表
（使用于2024年11月1日施行版本）</t>
  </si>
  <si>
    <t>（单位：万元）</t>
  </si>
  <si>
    <t>法律责任</t>
  </si>
  <si>
    <t>法律名称和条款</t>
  </si>
  <si>
    <t>法定处罚上限：M</t>
  </si>
  <si>
    <t>《中华人民共和国大气污染防治法》第一百一十二条第一款</t>
  </si>
  <si>
    <t>法定处罚下限：N</t>
  </si>
  <si>
    <t>违法行为共性裁量基准表</t>
  </si>
  <si>
    <t>裁量因素</t>
  </si>
  <si>
    <t>调查情况</t>
  </si>
  <si>
    <t>证据</t>
  </si>
  <si>
    <t>裁量取值（1～5）</t>
  </si>
  <si>
    <t>违法行为后果</t>
  </si>
  <si>
    <t>违法行为环境影响程度小</t>
  </si>
  <si>
    <t>现场勘察笔录</t>
  </si>
  <si>
    <t>违法行为持续时间</t>
  </si>
  <si>
    <t>不足 1 个月</t>
  </si>
  <si>
    <t>现场勘察笔录、整改报告</t>
  </si>
  <si>
    <t>违法行为发生地</t>
  </si>
  <si>
    <t>在生态保护红线区域外</t>
  </si>
  <si>
    <t>营业执照复印件</t>
  </si>
  <si>
    <t>环境违法次数</t>
  </si>
  <si>
    <t>1次</t>
  </si>
  <si>
    <t>环保档案</t>
  </si>
  <si>
    <t>对周边居民、单位等的影响</t>
  </si>
  <si>
    <t>未发现对周边生产经营、生活造成不良影响</t>
  </si>
  <si>
    <t>现场照片</t>
  </si>
  <si>
    <t>违法行为个性裁量基准表</t>
  </si>
  <si>
    <t>违法事实</t>
  </si>
  <si>
    <t>伪造结果或出具虚假报告不足 5 辆的</t>
  </si>
  <si>
    <t>在用车检验（测）报告2份</t>
  </si>
  <si>
    <t>违法行为修正裁量基准表</t>
  </si>
  <si>
    <t>裁量取值（-2～2）</t>
  </si>
  <si>
    <t>对违法行为的改正态度</t>
  </si>
  <si>
    <t>立即改正</t>
  </si>
  <si>
    <t>整改报告</t>
  </si>
  <si>
    <t>补救措施</t>
  </si>
  <si>
    <t>未采取补救措施，环境影响未扩大</t>
  </si>
  <si>
    <t>勘查笔录</t>
  </si>
  <si>
    <t>配合调查情况</t>
  </si>
  <si>
    <t>配合调查</t>
  </si>
  <si>
    <t>调查询问笔录</t>
  </si>
  <si>
    <t>主观过错程度</t>
  </si>
  <si>
    <t>故意</t>
  </si>
  <si>
    <t>共性、个性裁量表均值：</t>
  </si>
  <si>
    <r>
      <rPr>
        <b/>
        <sz val="12"/>
        <rFont val="宋体"/>
        <charset val="134"/>
      </rPr>
      <t>裁量系数A</t>
    </r>
    <r>
      <rPr>
        <sz val="12"/>
        <rFont val="宋体"/>
        <charset val="134"/>
      </rPr>
      <t>=50%×“违法行为后果”裁量等级数值+50%×其他裁量等级数值的平均数</t>
    </r>
  </si>
  <si>
    <t>修正裁量表取值个数：</t>
  </si>
  <si>
    <t>修正裁量表取值总和：</t>
  </si>
  <si>
    <r>
      <rPr>
        <b/>
        <sz val="12"/>
        <rFont val="宋体"/>
        <charset val="134"/>
      </rPr>
      <t>裁量系数B</t>
    </r>
    <r>
      <rPr>
        <sz val="12"/>
        <rFont val="宋体"/>
        <charset val="134"/>
      </rPr>
      <t>=［修正因子数值之和/（修正因子个数×2）］×10%×修正因子个数</t>
    </r>
  </si>
  <si>
    <t>最终罚款金额　X=N+（M-N）×[（A-1）/4]×（1+B）</t>
  </si>
  <si>
    <t>备注：按案件实际情况填写绿色空格数值，未取值的表格请放空，不要填0。</t>
  </si>
  <si>
    <t>现场勘察笔录、现场照片</t>
  </si>
  <si>
    <t>现场勘察笔录、4份在用车检验（测）报告</t>
  </si>
  <si>
    <t>2次</t>
  </si>
  <si>
    <t>环保档案、《行政处罚决定书》（闽明环罚〔2023〕145号）及送达回证复印件</t>
  </si>
  <si>
    <t>现场照片、在用车检验（测）报告4份</t>
  </si>
  <si>
    <t>在用车检验（测）报告4份</t>
  </si>
  <si>
    <t>召回重测在用车检验（测）报告2份复印件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</si>
</sst>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1" sqref="$A1:$XFD1048576"/>
    </sheetView>
  </sheetViews>
  <sheetFormatPr defaultColWidth="9" defaultRowHeight="14" outlineLevelCol="6"/>
  <cols>
    <col min="1" max="1" width="17.5" style="1" customWidth="1"/>
    <col min="2" max="3" width="28" style="1" customWidth="1"/>
    <col min="4" max="4" width="14.1272727272727" style="1" customWidth="1"/>
    <col min="5" max="16384" width="9" style="1"/>
  </cols>
  <sheetData>
    <row r="1" ht="54" customHeight="1" spans="1:7">
      <c r="A1" s="2" t="s">
        <v>0</v>
      </c>
      <c r="B1" s="3"/>
      <c r="C1" s="3"/>
      <c r="D1" s="3"/>
      <c r="E1" s="4"/>
      <c r="F1" s="4"/>
      <c r="G1" s="4"/>
    </row>
    <row r="2" ht="17.5" spans="1:7">
      <c r="A2" s="5" t="s">
        <v>1</v>
      </c>
      <c r="B2" s="6"/>
      <c r="C2" s="6"/>
      <c r="D2" s="6"/>
      <c r="G2" s="4"/>
    </row>
    <row r="3" ht="15" spans="1:4">
      <c r="A3" s="7" t="s">
        <v>2</v>
      </c>
      <c r="B3" s="8" t="s">
        <v>3</v>
      </c>
      <c r="C3" s="9" t="s">
        <v>4</v>
      </c>
      <c r="D3" s="10">
        <v>50</v>
      </c>
    </row>
    <row r="4" ht="45" spans="1:4">
      <c r="A4" s="11"/>
      <c r="B4" s="9" t="s">
        <v>5</v>
      </c>
      <c r="C4" s="9" t="s">
        <v>6</v>
      </c>
      <c r="D4" s="10">
        <v>10</v>
      </c>
    </row>
    <row r="5" ht="15" spans="1:6">
      <c r="A5" s="11" t="s">
        <v>7</v>
      </c>
      <c r="B5" s="12"/>
      <c r="C5" s="12"/>
      <c r="D5" s="12"/>
      <c r="E5" s="13"/>
      <c r="F5" s="13"/>
    </row>
    <row r="6" ht="30" spans="1:6">
      <c r="A6" s="8" t="s">
        <v>8</v>
      </c>
      <c r="B6" s="8" t="s">
        <v>9</v>
      </c>
      <c r="C6" s="8" t="s">
        <v>10</v>
      </c>
      <c r="D6" s="8" t="s">
        <v>11</v>
      </c>
      <c r="E6" s="13"/>
      <c r="F6" s="13"/>
    </row>
    <row r="7" ht="15" spans="1:6">
      <c r="A7" s="9" t="s">
        <v>12</v>
      </c>
      <c r="B7" s="14" t="s">
        <v>13</v>
      </c>
      <c r="C7" s="14" t="s">
        <v>14</v>
      </c>
      <c r="D7" s="15">
        <v>1</v>
      </c>
      <c r="E7" s="13"/>
      <c r="F7" s="13"/>
    </row>
    <row r="8" ht="30" spans="1:6">
      <c r="A8" s="9" t="s">
        <v>15</v>
      </c>
      <c r="B8" s="14" t="s">
        <v>16</v>
      </c>
      <c r="C8" s="14" t="s">
        <v>17</v>
      </c>
      <c r="D8" s="16">
        <v>1</v>
      </c>
      <c r="E8" s="13"/>
      <c r="F8" s="17"/>
    </row>
    <row r="9" ht="15" spans="1:6">
      <c r="A9" s="9" t="s">
        <v>18</v>
      </c>
      <c r="B9" s="14" t="s">
        <v>19</v>
      </c>
      <c r="C9" s="14" t="s">
        <v>20</v>
      </c>
      <c r="D9" s="16">
        <v>1</v>
      </c>
      <c r="E9" s="13"/>
      <c r="F9" s="17"/>
    </row>
    <row r="10" ht="15" spans="1:6">
      <c r="A10" s="9" t="s">
        <v>21</v>
      </c>
      <c r="B10" s="14" t="s">
        <v>22</v>
      </c>
      <c r="C10" s="14" t="s">
        <v>23</v>
      </c>
      <c r="D10" s="16">
        <v>1</v>
      </c>
      <c r="E10" s="13"/>
      <c r="F10" s="17"/>
    </row>
    <row r="11" ht="30" spans="1:6">
      <c r="A11" s="9" t="s">
        <v>24</v>
      </c>
      <c r="B11" s="14" t="s">
        <v>25</v>
      </c>
      <c r="C11" s="14" t="s">
        <v>26</v>
      </c>
      <c r="D11" s="19">
        <v>1</v>
      </c>
      <c r="E11" s="13"/>
      <c r="F11" s="17"/>
    </row>
    <row r="12" ht="15" spans="1:6">
      <c r="A12" s="8" t="s">
        <v>27</v>
      </c>
      <c r="B12" s="9"/>
      <c r="C12" s="9"/>
      <c r="D12" s="9"/>
      <c r="E12" s="13"/>
      <c r="F12" s="17"/>
    </row>
    <row r="13" ht="30" spans="1:6">
      <c r="A13" s="8" t="s">
        <v>8</v>
      </c>
      <c r="B13" s="8" t="s">
        <v>9</v>
      </c>
      <c r="C13" s="8" t="s">
        <v>10</v>
      </c>
      <c r="D13" s="8" t="s">
        <v>11</v>
      </c>
      <c r="E13" s="13"/>
      <c r="F13" s="17"/>
    </row>
    <row r="14" ht="30" spans="1:6">
      <c r="A14" s="9" t="s">
        <v>28</v>
      </c>
      <c r="B14" s="9" t="s">
        <v>29</v>
      </c>
      <c r="C14" s="9" t="s">
        <v>30</v>
      </c>
      <c r="D14" s="15">
        <v>1</v>
      </c>
      <c r="E14" s="13"/>
      <c r="F14" s="17"/>
    </row>
    <row r="15" ht="15" spans="1:6">
      <c r="A15" s="8" t="s">
        <v>31</v>
      </c>
      <c r="B15" s="9"/>
      <c r="C15" s="9"/>
      <c r="D15" s="9"/>
      <c r="E15" s="13"/>
      <c r="F15" s="17"/>
    </row>
    <row r="16" ht="30" spans="1:6">
      <c r="A16" s="8" t="s">
        <v>8</v>
      </c>
      <c r="B16" s="8" t="s">
        <v>9</v>
      </c>
      <c r="C16" s="8" t="s">
        <v>10</v>
      </c>
      <c r="D16" s="8" t="s">
        <v>32</v>
      </c>
      <c r="E16" s="13"/>
      <c r="F16" s="17"/>
    </row>
    <row r="17" ht="30" spans="1:6">
      <c r="A17" s="9" t="s">
        <v>33</v>
      </c>
      <c r="B17" s="9" t="s">
        <v>34</v>
      </c>
      <c r="C17" s="20" t="s">
        <v>35</v>
      </c>
      <c r="D17" s="19">
        <v>-2</v>
      </c>
      <c r="E17" s="13"/>
      <c r="F17" s="17"/>
    </row>
    <row r="18" ht="30" spans="1:6">
      <c r="A18" s="9" t="s">
        <v>36</v>
      </c>
      <c r="B18" s="9" t="s">
        <v>37</v>
      </c>
      <c r="C18" s="20" t="s">
        <v>38</v>
      </c>
      <c r="D18" s="19">
        <v>0</v>
      </c>
      <c r="E18" s="13"/>
      <c r="F18" s="21"/>
    </row>
    <row r="19" ht="15" spans="1:5">
      <c r="A19" s="9" t="s">
        <v>39</v>
      </c>
      <c r="B19" s="22" t="s">
        <v>40</v>
      </c>
      <c r="C19" s="22" t="s">
        <v>41</v>
      </c>
      <c r="D19" s="19">
        <v>-2</v>
      </c>
      <c r="E19" s="23"/>
    </row>
    <row r="20" ht="15" spans="1:5">
      <c r="A20" s="9" t="s">
        <v>42</v>
      </c>
      <c r="B20" s="9" t="s">
        <v>43</v>
      </c>
      <c r="C20" s="22" t="s">
        <v>41</v>
      </c>
      <c r="D20" s="19">
        <v>2</v>
      </c>
      <c r="E20" s="23"/>
    </row>
    <row r="21" ht="15" spans="1:5">
      <c r="A21" s="24" t="s">
        <v>44</v>
      </c>
      <c r="B21" s="25"/>
      <c r="C21" s="26"/>
      <c r="D21" s="27">
        <f>AVERAGE(D8:D11,D14:D14)</f>
        <v>1</v>
      </c>
      <c r="E21" s="28"/>
    </row>
    <row r="22" ht="15" spans="1:5">
      <c r="A22" s="29" t="s">
        <v>45</v>
      </c>
      <c r="B22" s="30"/>
      <c r="C22" s="31"/>
      <c r="D22" s="27">
        <f>0.5*D7+0.5*D21</f>
        <v>1</v>
      </c>
      <c r="E22" s="28"/>
    </row>
    <row r="23" ht="15" spans="1:5">
      <c r="A23" s="24" t="s">
        <v>46</v>
      </c>
      <c r="B23" s="25"/>
      <c r="C23" s="26"/>
      <c r="D23" s="32">
        <f>COUNT(D17:D20)</f>
        <v>4</v>
      </c>
      <c r="E23" s="28"/>
    </row>
    <row r="24" ht="15" spans="1:5">
      <c r="A24" s="24" t="s">
        <v>47</v>
      </c>
      <c r="B24" s="25"/>
      <c r="C24" s="26"/>
      <c r="D24" s="32">
        <f>SUM(D17:D20)</f>
        <v>-2</v>
      </c>
      <c r="E24" s="28"/>
    </row>
    <row r="25" ht="29" customHeight="1" spans="1:4">
      <c r="A25" s="29" t="s">
        <v>48</v>
      </c>
      <c r="B25" s="30"/>
      <c r="C25" s="31"/>
      <c r="D25" s="33">
        <f>D24/D23/2*0.1*D23</f>
        <v>-0.1</v>
      </c>
    </row>
    <row r="26" ht="15" spans="1:4">
      <c r="A26" s="34" t="s">
        <v>49</v>
      </c>
      <c r="B26" s="35"/>
      <c r="C26" s="36"/>
      <c r="D26" s="37">
        <f>D4+(D3-D4)*(D22-1)/4*(1+D25)</f>
        <v>10</v>
      </c>
    </row>
    <row r="27" ht="38" customHeight="1" spans="1:4">
      <c r="A27" s="38" t="s">
        <v>50</v>
      </c>
      <c r="B27" s="38"/>
      <c r="C27" s="38"/>
      <c r="D27" s="38"/>
    </row>
  </sheetData>
  <mergeCells count="14">
    <mergeCell ref="A1:D1"/>
    <mergeCell ref="A2:D2"/>
    <mergeCell ref="A5:D5"/>
    <mergeCell ref="E5:F5"/>
    <mergeCell ref="A12:D12"/>
    <mergeCell ref="A15:D15"/>
    <mergeCell ref="A21:C21"/>
    <mergeCell ref="A22:C22"/>
    <mergeCell ref="A23:C23"/>
    <mergeCell ref="A24:C24"/>
    <mergeCell ref="A25:C25"/>
    <mergeCell ref="A26:C26"/>
    <mergeCell ref="A27:D27"/>
    <mergeCell ref="A3:A4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G14" sqref="G14"/>
    </sheetView>
  </sheetViews>
  <sheetFormatPr defaultColWidth="9" defaultRowHeight="14" outlineLevelCol="6"/>
  <cols>
    <col min="1" max="1" width="17.5" style="1" customWidth="1"/>
    <col min="2" max="3" width="28" style="1" customWidth="1"/>
    <col min="4" max="4" width="14.1272727272727" style="1" customWidth="1"/>
    <col min="5" max="16384" width="9" style="1"/>
  </cols>
  <sheetData>
    <row r="1" s="1" customFormat="1" ht="54" customHeight="1" spans="1:7">
      <c r="A1" s="2" t="s">
        <v>0</v>
      </c>
      <c r="B1" s="3"/>
      <c r="C1" s="3"/>
      <c r="D1" s="3"/>
      <c r="E1" s="4"/>
      <c r="F1" s="4"/>
      <c r="G1" s="4"/>
    </row>
    <row r="2" s="1" customFormat="1" ht="17.5" spans="1:7">
      <c r="A2" s="5" t="s">
        <v>1</v>
      </c>
      <c r="B2" s="6"/>
      <c r="C2" s="6"/>
      <c r="D2" s="6"/>
      <c r="G2" s="4"/>
    </row>
    <row r="3" s="1" customFormat="1" ht="15" spans="1:4">
      <c r="A3" s="7" t="s">
        <v>2</v>
      </c>
      <c r="B3" s="8" t="s">
        <v>3</v>
      </c>
      <c r="C3" s="9" t="s">
        <v>4</v>
      </c>
      <c r="D3" s="10">
        <v>50</v>
      </c>
    </row>
    <row r="4" s="1" customFormat="1" ht="45" spans="1:4">
      <c r="A4" s="11"/>
      <c r="B4" s="9" t="s">
        <v>5</v>
      </c>
      <c r="C4" s="9" t="s">
        <v>6</v>
      </c>
      <c r="D4" s="10">
        <v>10</v>
      </c>
    </row>
    <row r="5" s="1" customFormat="1" ht="15" spans="1:6">
      <c r="A5" s="11" t="s">
        <v>7</v>
      </c>
      <c r="B5" s="12"/>
      <c r="C5" s="12"/>
      <c r="D5" s="12"/>
      <c r="E5" s="13"/>
      <c r="F5" s="13"/>
    </row>
    <row r="6" s="1" customFormat="1" ht="30" spans="1:6">
      <c r="A6" s="8" t="s">
        <v>8</v>
      </c>
      <c r="B6" s="8" t="s">
        <v>9</v>
      </c>
      <c r="C6" s="8" t="s">
        <v>10</v>
      </c>
      <c r="D6" s="8" t="s">
        <v>11</v>
      </c>
      <c r="E6" s="13"/>
      <c r="F6" s="13"/>
    </row>
    <row r="7" s="1" customFormat="1" ht="15" spans="1:6">
      <c r="A7" s="9" t="s">
        <v>12</v>
      </c>
      <c r="B7" s="14" t="s">
        <v>13</v>
      </c>
      <c r="C7" s="14" t="s">
        <v>51</v>
      </c>
      <c r="D7" s="15">
        <v>1</v>
      </c>
      <c r="E7" s="13"/>
      <c r="F7" s="13"/>
    </row>
    <row r="8" s="1" customFormat="1" ht="30" spans="1:6">
      <c r="A8" s="9" t="s">
        <v>15</v>
      </c>
      <c r="B8" s="14" t="s">
        <v>16</v>
      </c>
      <c r="C8" s="14" t="s">
        <v>52</v>
      </c>
      <c r="D8" s="16">
        <v>1</v>
      </c>
      <c r="E8" s="13"/>
      <c r="F8" s="17"/>
    </row>
    <row r="9" s="1" customFormat="1" ht="15" spans="1:6">
      <c r="A9" s="9" t="s">
        <v>18</v>
      </c>
      <c r="B9" s="14" t="s">
        <v>19</v>
      </c>
      <c r="C9" s="14" t="s">
        <v>20</v>
      </c>
      <c r="D9" s="16">
        <v>1</v>
      </c>
      <c r="E9" s="13"/>
      <c r="F9" s="17"/>
    </row>
    <row r="10" s="1" customFormat="1" ht="39" spans="1:6">
      <c r="A10" s="9" t="s">
        <v>21</v>
      </c>
      <c r="B10" s="14" t="s">
        <v>53</v>
      </c>
      <c r="C10" s="18" t="s">
        <v>54</v>
      </c>
      <c r="D10" s="16">
        <v>2</v>
      </c>
      <c r="E10" s="13"/>
      <c r="F10" s="17"/>
    </row>
    <row r="11" s="1" customFormat="1" ht="30" spans="1:6">
      <c r="A11" s="9" t="s">
        <v>24</v>
      </c>
      <c r="B11" s="14" t="s">
        <v>25</v>
      </c>
      <c r="C11" s="14" t="s">
        <v>55</v>
      </c>
      <c r="D11" s="19">
        <v>1</v>
      </c>
      <c r="E11" s="13"/>
      <c r="F11" s="17"/>
    </row>
    <row r="12" s="1" customFormat="1" ht="15" spans="1:6">
      <c r="A12" s="8" t="s">
        <v>27</v>
      </c>
      <c r="B12" s="9"/>
      <c r="C12" s="9"/>
      <c r="D12" s="9"/>
      <c r="E12" s="13"/>
      <c r="F12" s="17"/>
    </row>
    <row r="13" s="1" customFormat="1" ht="30" spans="1:6">
      <c r="A13" s="8" t="s">
        <v>8</v>
      </c>
      <c r="B13" s="8" t="s">
        <v>9</v>
      </c>
      <c r="C13" s="8" t="s">
        <v>10</v>
      </c>
      <c r="D13" s="8" t="s">
        <v>11</v>
      </c>
      <c r="E13" s="13"/>
      <c r="F13" s="17"/>
    </row>
    <row r="14" s="1" customFormat="1" ht="30" spans="1:6">
      <c r="A14" s="9" t="s">
        <v>28</v>
      </c>
      <c r="B14" s="9" t="s">
        <v>29</v>
      </c>
      <c r="C14" s="9" t="s">
        <v>56</v>
      </c>
      <c r="D14" s="15">
        <v>1</v>
      </c>
      <c r="E14" s="13"/>
      <c r="F14" s="17"/>
    </row>
    <row r="15" s="1" customFormat="1" ht="15" spans="1:6">
      <c r="A15" s="8" t="s">
        <v>31</v>
      </c>
      <c r="B15" s="9"/>
      <c r="C15" s="9"/>
      <c r="D15" s="9"/>
      <c r="E15" s="13"/>
      <c r="F15" s="17"/>
    </row>
    <row r="16" s="1" customFormat="1" ht="30" spans="1:6">
      <c r="A16" s="8" t="s">
        <v>8</v>
      </c>
      <c r="B16" s="8" t="s">
        <v>9</v>
      </c>
      <c r="C16" s="8" t="s">
        <v>10</v>
      </c>
      <c r="D16" s="8" t="s">
        <v>32</v>
      </c>
      <c r="E16" s="13"/>
      <c r="F16" s="17"/>
    </row>
    <row r="17" s="1" customFormat="1" ht="30" spans="1:6">
      <c r="A17" s="9" t="s">
        <v>33</v>
      </c>
      <c r="B17" s="9" t="s">
        <v>34</v>
      </c>
      <c r="C17" s="20" t="s">
        <v>57</v>
      </c>
      <c r="D17" s="19">
        <v>-2</v>
      </c>
      <c r="E17" s="13"/>
      <c r="F17" s="17"/>
    </row>
    <row r="18" s="1" customFormat="1" ht="30" spans="1:6">
      <c r="A18" s="9" t="s">
        <v>36</v>
      </c>
      <c r="B18" s="9" t="s">
        <v>37</v>
      </c>
      <c r="C18" s="20" t="s">
        <v>38</v>
      </c>
      <c r="D18" s="19">
        <v>0</v>
      </c>
      <c r="E18" s="13"/>
      <c r="F18" s="21"/>
    </row>
    <row r="19" s="1" customFormat="1" ht="15" spans="1:5">
      <c r="A19" s="9" t="s">
        <v>39</v>
      </c>
      <c r="B19" s="22" t="s">
        <v>40</v>
      </c>
      <c r="C19" s="22" t="s">
        <v>41</v>
      </c>
      <c r="D19" s="19">
        <v>-2</v>
      </c>
      <c r="E19" s="23"/>
    </row>
    <row r="20" s="1" customFormat="1" ht="15" spans="1:5">
      <c r="A20" s="9" t="s">
        <v>42</v>
      </c>
      <c r="B20" s="9" t="s">
        <v>43</v>
      </c>
      <c r="C20" s="22" t="s">
        <v>41</v>
      </c>
      <c r="D20" s="19">
        <v>2</v>
      </c>
      <c r="E20" s="23"/>
    </row>
    <row r="21" s="1" customFormat="1" ht="15" spans="1:5">
      <c r="A21" s="24" t="s">
        <v>44</v>
      </c>
      <c r="B21" s="25"/>
      <c r="C21" s="26"/>
      <c r="D21" s="27">
        <f>AVERAGE(D8:D11,D14:D14)</f>
        <v>1.2</v>
      </c>
      <c r="E21" s="28"/>
    </row>
    <row r="22" s="1" customFormat="1" ht="15" spans="1:5">
      <c r="A22" s="29" t="s">
        <v>45</v>
      </c>
      <c r="B22" s="30"/>
      <c r="C22" s="31"/>
      <c r="D22" s="27">
        <f>0.5*D7+0.5*D21</f>
        <v>1.1</v>
      </c>
      <c r="E22" s="28"/>
    </row>
    <row r="23" s="1" customFormat="1" ht="15" spans="1:5">
      <c r="A23" s="24" t="s">
        <v>46</v>
      </c>
      <c r="B23" s="25"/>
      <c r="C23" s="26"/>
      <c r="D23" s="32">
        <f>COUNT(D17:D20)</f>
        <v>4</v>
      </c>
      <c r="E23" s="28"/>
    </row>
    <row r="24" s="1" customFormat="1" ht="15" spans="1:5">
      <c r="A24" s="24" t="s">
        <v>47</v>
      </c>
      <c r="B24" s="25"/>
      <c r="C24" s="26"/>
      <c r="D24" s="32">
        <f>SUM(D17:D20)</f>
        <v>-2</v>
      </c>
      <c r="E24" s="28"/>
    </row>
    <row r="25" s="1" customFormat="1" ht="29" customHeight="1" spans="1:4">
      <c r="A25" s="29" t="s">
        <v>48</v>
      </c>
      <c r="B25" s="30"/>
      <c r="C25" s="31"/>
      <c r="D25" s="33">
        <f>D24/D23/2*0.1*D23</f>
        <v>-0.1</v>
      </c>
    </row>
    <row r="26" s="1" customFormat="1" ht="15" spans="1:4">
      <c r="A26" s="34" t="s">
        <v>49</v>
      </c>
      <c r="B26" s="35"/>
      <c r="C26" s="36"/>
      <c r="D26" s="37">
        <f>D4+(D3-D4)*(D22-1)/4*(1+D25)</f>
        <v>10.9</v>
      </c>
    </row>
    <row r="27" s="1" customFormat="1" ht="38" customHeight="1" spans="1:4">
      <c r="A27" s="38" t="s">
        <v>50</v>
      </c>
      <c r="B27" s="38"/>
      <c r="C27" s="38"/>
      <c r="D27" s="38"/>
    </row>
  </sheetData>
  <mergeCells count="14">
    <mergeCell ref="A1:D1"/>
    <mergeCell ref="A2:D2"/>
    <mergeCell ref="A5:D5"/>
    <mergeCell ref="E5:F5"/>
    <mergeCell ref="A12:D12"/>
    <mergeCell ref="A15:D15"/>
    <mergeCell ref="A21:C21"/>
    <mergeCell ref="A22:C22"/>
    <mergeCell ref="A23:C23"/>
    <mergeCell ref="A24:C24"/>
    <mergeCell ref="A25:C25"/>
    <mergeCell ref="A26:C26"/>
    <mergeCell ref="A27:D27"/>
    <mergeCell ref="A3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zhengyimin</dc:creator>
  <cp:lastModifiedBy>WPS_1485072630</cp:lastModifiedBy>
  <dcterms:created xsi:type="dcterms:W3CDTF">2021-02-02T07:36:00Z</dcterms:created>
  <dcterms:modified xsi:type="dcterms:W3CDTF">2025-10-13T10:59:18Z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795BB9207F49412D9ACE2D2CB55ED987</vt:lpwstr>
  </property>
</Properties>
</file>