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空表" sheetId="3" r:id="rId1"/>
    <sheet name="超标排放水污染物示例" sheetId="7" r:id="rId2"/>
    <sheet name="未批先建示例" sheetId="6" r:id="rId3"/>
    <sheet name="未验先投示例" sheetId="5" r:id="rId4"/>
    <sheet name="不正常运行污染防治设施示例" sheetId="4" r:id="rId5"/>
  </sheets>
  <definedNames>
    <definedName name="_xlnm.Print_Area" localSheetId="4">不正常运行污染防治设施示例!$A$1:$D$35</definedName>
    <definedName name="_xlnm.Print_Area" localSheetId="1">超标排放水污染物示例!$A$1:$D$35</definedName>
    <definedName name="_xlnm.Print_Area" localSheetId="0">空表!$A$1:$D$28</definedName>
    <definedName name="_xlnm.Print_Area" localSheetId="3">未验先投示例!$A$1:$D$35</definedName>
  </definedNames>
  <calcPr calcId="144525"/>
</workbook>
</file>

<file path=xl/sharedStrings.xml><?xml version="1.0" encoding="utf-8"?>
<sst xmlns="http://schemas.openxmlformats.org/spreadsheetml/2006/main" count="331" uniqueCount="98">
  <si>
    <t>福建省生态环境行政处罚自由裁量计算表</t>
  </si>
  <si>
    <t>（单位：万元）</t>
  </si>
  <si>
    <t>法律责任</t>
  </si>
  <si>
    <t>法律名称和条款</t>
  </si>
  <si>
    <t>法定处罚上限：M</t>
  </si>
  <si>
    <t>《中华人民共和国水污染防治法》第八十二条第二项</t>
  </si>
  <si>
    <t>法定处罚下限：N</t>
  </si>
  <si>
    <t>违法行为共性裁量基准表</t>
  </si>
  <si>
    <t>裁量因素</t>
  </si>
  <si>
    <t>调查情况</t>
  </si>
  <si>
    <t>证据</t>
  </si>
  <si>
    <t>裁量取值（1～5）</t>
  </si>
  <si>
    <t>污染后果等级</t>
  </si>
  <si>
    <t>未对环境造成明显影响的</t>
  </si>
  <si>
    <t>现场检查（勘察）笔录、现场照片</t>
  </si>
  <si>
    <t>经济承受能力</t>
  </si>
  <si>
    <t>中小微型企事业单位</t>
  </si>
  <si>
    <t>企业营收证明</t>
  </si>
  <si>
    <t>环境违法次数</t>
  </si>
  <si>
    <t>1次</t>
  </si>
  <si>
    <t>执法系统截图</t>
  </si>
  <si>
    <t>违法行为持续时间</t>
  </si>
  <si>
    <t>12个月以上</t>
  </si>
  <si>
    <t>调查询问笔录</t>
  </si>
  <si>
    <t>主观过错程度</t>
  </si>
  <si>
    <t>故意</t>
  </si>
  <si>
    <t>违法行为个性裁量基准表</t>
  </si>
  <si>
    <t>废水类别</t>
  </si>
  <si>
    <t>一般废水</t>
  </si>
  <si>
    <t>现场检查（勘察）笔录</t>
  </si>
  <si>
    <t>违法事实</t>
  </si>
  <si>
    <t>未按照规定安装水污染物排放自动监测设备</t>
  </si>
  <si>
    <t>现场检查（勘察）笔录、调查询问笔录</t>
  </si>
  <si>
    <t>排放去向或区域</t>
  </si>
  <si>
    <t>III类水体</t>
  </si>
  <si>
    <t>环境影响报告书</t>
  </si>
  <si>
    <t>违法行为修正裁量基准表</t>
  </si>
  <si>
    <t>裁量取值（-2～2）</t>
  </si>
  <si>
    <t>改正态度</t>
  </si>
  <si>
    <t>立即改正</t>
  </si>
  <si>
    <t>企业整改报告</t>
  </si>
  <si>
    <t>补救措施</t>
  </si>
  <si>
    <t>未采取补救措施，环境影响未扩大</t>
  </si>
  <si>
    <t>调查询问笔录、企业整改报告</t>
  </si>
  <si>
    <t>配合调查情况</t>
  </si>
  <si>
    <t>配合调查</t>
  </si>
  <si>
    <t>具有从轻或从重处罚情形</t>
  </si>
  <si>
    <t>共性、个性裁量表均值：</t>
  </si>
  <si>
    <r>
      <t>裁量系数A</t>
    </r>
    <r>
      <rPr>
        <sz val="14"/>
        <rFont val="宋体"/>
        <charset val="134"/>
      </rPr>
      <t>=50%×污染后果对应的裁量等级数值+50%×其他裁量等级数值的平均数</t>
    </r>
  </si>
  <si>
    <t>修正裁量表取值个数：</t>
  </si>
  <si>
    <t>修正裁量表取值总和：</t>
  </si>
  <si>
    <r>
      <t>裁量系数B</t>
    </r>
    <r>
      <rPr>
        <sz val="14"/>
        <rFont val="宋体"/>
        <charset val="134"/>
      </rPr>
      <t>=[修正因子数值之和/（所取修正因子个数*2）]×40%</t>
    </r>
  </si>
  <si>
    <t>最终罚款金额　X=N+（M-N）×[（A-1）/4]×（0.6+B）</t>
  </si>
  <si>
    <t>备注：按案件实际情况填写绿色空格数值，未取值的表格请放空，不要填0。</t>
  </si>
  <si>
    <t>《中华人民共和国水污染防治法》第八十三条第二款</t>
  </si>
  <si>
    <t xml:space="preserve">污染后果等级 </t>
  </si>
  <si>
    <t>未对环境造成明显影响</t>
  </si>
  <si>
    <t>1.现场勘查笔录2.照片</t>
  </si>
  <si>
    <t>小型企事业单位</t>
  </si>
  <si>
    <t>1.营业执照复印件</t>
  </si>
  <si>
    <t>两年内1次</t>
  </si>
  <si>
    <t>1.环保处罚档案</t>
  </si>
  <si>
    <t>无法查明适用最低档</t>
  </si>
  <si>
    <t>1.现场勘查笔录2.询问笔录</t>
  </si>
  <si>
    <t>过失或无明显证据</t>
  </si>
  <si>
    <t>1.询问笔录</t>
  </si>
  <si>
    <t>1.监测报告</t>
  </si>
  <si>
    <t>排放去向</t>
  </si>
  <si>
    <t>Ⅲ类水体</t>
  </si>
  <si>
    <t>1.现场勘查笔录</t>
  </si>
  <si>
    <t>排放污染物超标情况</t>
  </si>
  <si>
    <t>超标10倍</t>
  </si>
  <si>
    <t>水日排放量</t>
  </si>
  <si>
    <t>10吨以上不足100吨</t>
  </si>
  <si>
    <t>1.在线监控数据</t>
  </si>
  <si>
    <t>在规定期限内改正</t>
  </si>
  <si>
    <t>主动采取措施，减轻环境影响</t>
  </si>
  <si>
    <r>
      <rPr>
        <b/>
        <sz val="14"/>
        <rFont val="宋体"/>
        <charset val="134"/>
      </rPr>
      <t>裁量系数A</t>
    </r>
    <r>
      <rPr>
        <sz val="14"/>
        <rFont val="宋体"/>
        <charset val="134"/>
      </rPr>
      <t>=50%×污染后果对应的裁量等级数值+50%×其他裁量等级数值的平均数</t>
    </r>
  </si>
  <si>
    <r>
      <rPr>
        <b/>
        <sz val="14"/>
        <rFont val="宋体"/>
        <charset val="134"/>
      </rPr>
      <t>裁量系数B</t>
    </r>
    <r>
      <rPr>
        <sz val="14"/>
        <rFont val="宋体"/>
        <charset val="134"/>
      </rPr>
      <t>=[修正因子数值之和/（所取修正因子个数*2）]×40%</t>
    </r>
  </si>
  <si>
    <t>《中华人民共和国环境影响评价法》第三十一条</t>
  </si>
  <si>
    <t>3月以上6月以下</t>
  </si>
  <si>
    <t>过失</t>
  </si>
  <si>
    <t>主体工程已建成并已投入生产使用</t>
  </si>
  <si>
    <t>项目建设地点</t>
  </si>
  <si>
    <t>不符合环境功能规划，但不在保护区内</t>
  </si>
  <si>
    <t>项目应报批的环评文件类型</t>
  </si>
  <si>
    <t>报告表</t>
  </si>
  <si>
    <t>在规定期限内改正（按要求停产）</t>
  </si>
  <si>
    <t>主动采取措施，减轻环境影响（按要求停产）</t>
  </si>
  <si>
    <t>先决条件：经调查企业投资总额为300万，则1%为3万，5%为15万</t>
  </si>
  <si>
    <t>《建设项目环境保护管理条例》第二十三条</t>
  </si>
  <si>
    <t>6月以上1年以下</t>
  </si>
  <si>
    <t>污染防治设施未配套设计的，主体工程投入生产或使用的</t>
  </si>
  <si>
    <t>一般报告书</t>
  </si>
  <si>
    <t>在规定期限内改正（按要求改正）</t>
  </si>
  <si>
    <t>主动采取措施，减轻环境影响（立即停产）</t>
  </si>
  <si>
    <t>另罚：对直接负责的主管人员和其他责任人员，处5万元以上20万元以下的罚款。直接将法定处罚上下限分别改为20和5，其他条件不变</t>
  </si>
  <si>
    <t>《中华人民共和国水污染防治法》第八十三条第三款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</si>
</sst>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8" fillId="21" borderId="1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6" fillId="28" borderId="16" applyNumberFormat="false" applyAlignment="false" applyProtection="false">
      <alignment vertical="center"/>
    </xf>
    <xf numFmtId="0" fontId="21" fillId="21" borderId="14" applyNumberFormat="false" applyAlignment="false" applyProtection="false">
      <alignment vertical="center"/>
    </xf>
    <xf numFmtId="0" fontId="19" fillId="14" borderId="12" applyNumberFormat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right" vertical="center" wrapText="true"/>
    </xf>
    <xf numFmtId="0" fontId="3" fillId="0" borderId="0" xfId="0" applyFont="true" applyAlignment="true">
      <alignment horizontal="righ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177" fontId="3" fillId="2" borderId="2" xfId="0" applyNumberFormat="true" applyFont="true" applyFill="true" applyBorder="true" applyAlignment="true">
      <alignment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176" fontId="5" fillId="2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8" fillId="0" borderId="5" xfId="0" applyFont="true" applyFill="true" applyBorder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left" vertical="center" wrapText="true"/>
    </xf>
    <xf numFmtId="177" fontId="9" fillId="0" borderId="2" xfId="0" applyNumberFormat="true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Border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center" vertical="center" wrapText="true"/>
    </xf>
    <xf numFmtId="177" fontId="0" fillId="0" borderId="0" xfId="0" applyNumberFormat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vertical="center" wrapText="true"/>
    </xf>
    <xf numFmtId="0" fontId="6" fillId="0" borderId="0" xfId="0" applyFont="true" applyFill="true" applyAlignment="true">
      <alignment vertical="center" wrapText="true"/>
    </xf>
    <xf numFmtId="177" fontId="0" fillId="0" borderId="0" xfId="0" applyNumberFormat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0" fillId="0" borderId="7" xfId="0" applyBorder="true">
      <alignment vertical="center"/>
    </xf>
    <xf numFmtId="0" fontId="0" fillId="0" borderId="5" xfId="0" applyBorder="true">
      <alignment vertical="center"/>
    </xf>
    <xf numFmtId="0" fontId="0" fillId="0" borderId="8" xfId="0" applyBorder="true">
      <alignment vertical="center"/>
    </xf>
    <xf numFmtId="0" fontId="9" fillId="0" borderId="0" xfId="0" applyFont="true" applyAlignment="true">
      <alignment horizontal="left" vertical="center" wrapText="true"/>
    </xf>
    <xf numFmtId="0" fontId="10" fillId="0" borderId="0" xfId="0" applyFont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11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85" zoomScaleNormal="85" workbookViewId="0">
      <selection activeCell="A3" sqref="A3:D28"/>
    </sheetView>
  </sheetViews>
  <sheetFormatPr defaultColWidth="9" defaultRowHeight="13.5" outlineLevelCol="7"/>
  <cols>
    <col min="1" max="1" width="17.5" style="1" customWidth="true"/>
    <col min="2" max="3" width="28" style="1" customWidth="true"/>
    <col min="4" max="4" width="14.125" style="1" customWidth="true"/>
    <col min="5" max="16384" width="9" style="1"/>
  </cols>
  <sheetData>
    <row r="1" ht="30.95" customHeight="true" spans="1:8">
      <c r="A1" s="2" t="s">
        <v>0</v>
      </c>
      <c r="B1" s="48"/>
      <c r="C1" s="48"/>
      <c r="D1" s="48"/>
      <c r="E1" s="34"/>
      <c r="F1" s="34"/>
      <c r="G1" s="34"/>
      <c r="H1" s="34"/>
    </row>
    <row r="2" ht="18" spans="1:8">
      <c r="A2" s="3" t="s">
        <v>1</v>
      </c>
      <c r="B2" s="4"/>
      <c r="C2" s="4"/>
      <c r="D2" s="4"/>
      <c r="H2" s="34"/>
    </row>
    <row r="3" ht="39.95" customHeight="true" spans="1:4">
      <c r="A3" s="49" t="s">
        <v>2</v>
      </c>
      <c r="B3" s="50" t="s">
        <v>3</v>
      </c>
      <c r="C3" s="51" t="s">
        <v>4</v>
      </c>
      <c r="D3" s="52">
        <v>20</v>
      </c>
    </row>
    <row r="4" ht="54" spans="1:4">
      <c r="A4" s="53"/>
      <c r="B4" s="51" t="s">
        <v>5</v>
      </c>
      <c r="C4" s="51" t="s">
        <v>6</v>
      </c>
      <c r="D4" s="52">
        <v>2</v>
      </c>
    </row>
    <row r="5" ht="32.1" customHeight="true" spans="1:7">
      <c r="A5" s="53" t="s">
        <v>7</v>
      </c>
      <c r="B5" s="54"/>
      <c r="C5" s="54"/>
      <c r="D5" s="54"/>
      <c r="E5" s="35"/>
      <c r="F5" s="35"/>
      <c r="G5" s="35"/>
    </row>
    <row r="6" ht="36" spans="1:7">
      <c r="A6" s="50" t="s">
        <v>8</v>
      </c>
      <c r="B6" s="50" t="s">
        <v>9</v>
      </c>
      <c r="C6" s="50" t="s">
        <v>10</v>
      </c>
      <c r="D6" s="50" t="s">
        <v>11</v>
      </c>
      <c r="E6" s="35"/>
      <c r="F6" s="35"/>
      <c r="G6" s="35"/>
    </row>
    <row r="7" ht="39.95" customHeight="true" spans="1:7">
      <c r="A7" s="51" t="s">
        <v>12</v>
      </c>
      <c r="B7" s="51" t="s">
        <v>13</v>
      </c>
      <c r="C7" s="51" t="s">
        <v>14</v>
      </c>
      <c r="D7" s="55">
        <v>1</v>
      </c>
      <c r="E7" s="35"/>
      <c r="F7" s="35"/>
      <c r="G7" s="35"/>
    </row>
    <row r="8" ht="39.95" customHeight="true" spans="1:7">
      <c r="A8" s="51" t="s">
        <v>15</v>
      </c>
      <c r="B8" s="51" t="s">
        <v>16</v>
      </c>
      <c r="C8" s="51" t="s">
        <v>17</v>
      </c>
      <c r="D8" s="56">
        <v>3</v>
      </c>
      <c r="E8" s="35"/>
      <c r="F8" s="35"/>
      <c r="G8" s="36"/>
    </row>
    <row r="9" ht="39.95" customHeight="true" spans="1:7">
      <c r="A9" s="51" t="s">
        <v>18</v>
      </c>
      <c r="B9" s="51" t="s">
        <v>19</v>
      </c>
      <c r="C9" s="51" t="s">
        <v>20</v>
      </c>
      <c r="D9" s="56">
        <v>1</v>
      </c>
      <c r="E9" s="35"/>
      <c r="F9" s="35"/>
      <c r="G9" s="36"/>
    </row>
    <row r="10" ht="39.95" customHeight="true" spans="1:7">
      <c r="A10" s="51" t="s">
        <v>21</v>
      </c>
      <c r="B10" s="51" t="s">
        <v>22</v>
      </c>
      <c r="C10" s="51" t="s">
        <v>23</v>
      </c>
      <c r="D10" s="56">
        <v>5</v>
      </c>
      <c r="E10" s="35"/>
      <c r="F10" s="35"/>
      <c r="G10" s="36"/>
    </row>
    <row r="11" ht="39.95" customHeight="true" spans="1:7">
      <c r="A11" s="51" t="s">
        <v>24</v>
      </c>
      <c r="B11" s="51" t="s">
        <v>25</v>
      </c>
      <c r="C11" s="51" t="s">
        <v>23</v>
      </c>
      <c r="D11" s="56">
        <v>3</v>
      </c>
      <c r="E11" s="35"/>
      <c r="F11" s="35"/>
      <c r="G11" s="36"/>
    </row>
    <row r="12" ht="29.1" customHeight="true" spans="1:7">
      <c r="A12" s="50" t="s">
        <v>26</v>
      </c>
      <c r="B12" s="51"/>
      <c r="C12" s="51"/>
      <c r="D12" s="51"/>
      <c r="E12" s="35"/>
      <c r="F12" s="35"/>
      <c r="G12" s="36"/>
    </row>
    <row r="13" ht="36" spans="1:7">
      <c r="A13" s="50" t="s">
        <v>8</v>
      </c>
      <c r="B13" s="50" t="s">
        <v>9</v>
      </c>
      <c r="C13" s="50" t="s">
        <v>10</v>
      </c>
      <c r="D13" s="50" t="s">
        <v>11</v>
      </c>
      <c r="E13" s="35"/>
      <c r="F13" s="35"/>
      <c r="G13" s="36"/>
    </row>
    <row r="14" ht="39.95" customHeight="true" spans="1:7">
      <c r="A14" s="51" t="s">
        <v>27</v>
      </c>
      <c r="B14" s="51" t="s">
        <v>28</v>
      </c>
      <c r="C14" s="51" t="s">
        <v>29</v>
      </c>
      <c r="D14" s="55">
        <v>1</v>
      </c>
      <c r="E14" s="35"/>
      <c r="F14" s="35"/>
      <c r="G14" s="36"/>
    </row>
    <row r="15" ht="39.95" customHeight="true" spans="1:7">
      <c r="A15" s="51" t="s">
        <v>30</v>
      </c>
      <c r="B15" s="51" t="s">
        <v>31</v>
      </c>
      <c r="C15" s="51" t="s">
        <v>32</v>
      </c>
      <c r="D15" s="56">
        <v>5</v>
      </c>
      <c r="E15" s="35"/>
      <c r="F15" s="35"/>
      <c r="G15" s="36"/>
    </row>
    <row r="16" ht="39.95" customHeight="true" spans="1:7">
      <c r="A16" s="51" t="s">
        <v>33</v>
      </c>
      <c r="B16" s="51" t="s">
        <v>34</v>
      </c>
      <c r="C16" s="51" t="s">
        <v>35</v>
      </c>
      <c r="D16" s="56">
        <v>3</v>
      </c>
      <c r="E16" s="35"/>
      <c r="F16" s="35"/>
      <c r="G16" s="36"/>
    </row>
    <row r="17" ht="27.95" customHeight="true" spans="1:7">
      <c r="A17" s="50" t="s">
        <v>36</v>
      </c>
      <c r="B17" s="51"/>
      <c r="C17" s="51"/>
      <c r="D17" s="51"/>
      <c r="E17" s="35"/>
      <c r="F17" s="35"/>
      <c r="G17" s="36"/>
    </row>
    <row r="18" ht="36" spans="1:7">
      <c r="A18" s="50" t="s">
        <v>8</v>
      </c>
      <c r="B18" s="50" t="s">
        <v>9</v>
      </c>
      <c r="C18" s="50" t="s">
        <v>10</v>
      </c>
      <c r="D18" s="50" t="s">
        <v>37</v>
      </c>
      <c r="E18" s="35"/>
      <c r="F18" s="35"/>
      <c r="G18" s="36"/>
    </row>
    <row r="19" ht="39.95" customHeight="true" spans="1:7">
      <c r="A19" s="51" t="s">
        <v>38</v>
      </c>
      <c r="B19" s="51" t="s">
        <v>39</v>
      </c>
      <c r="C19" s="51" t="s">
        <v>40</v>
      </c>
      <c r="D19" s="56">
        <v>-2</v>
      </c>
      <c r="E19" s="35"/>
      <c r="F19" s="35"/>
      <c r="G19" s="36"/>
    </row>
    <row r="20" ht="39.95" customHeight="true" spans="1:4">
      <c r="A20" s="51" t="s">
        <v>41</v>
      </c>
      <c r="B20" s="51" t="s">
        <v>42</v>
      </c>
      <c r="C20" s="51" t="s">
        <v>43</v>
      </c>
      <c r="D20" s="56">
        <v>0</v>
      </c>
    </row>
    <row r="21" ht="39.95" customHeight="true" spans="1:6">
      <c r="A21" s="51" t="s">
        <v>44</v>
      </c>
      <c r="B21" s="51" t="s">
        <v>45</v>
      </c>
      <c r="C21" s="51" t="s">
        <v>23</v>
      </c>
      <c r="D21" s="56">
        <v>-2</v>
      </c>
      <c r="F21" s="37"/>
    </row>
    <row r="22" ht="39.95" customHeight="true" spans="1:6">
      <c r="A22" s="51" t="s">
        <v>46</v>
      </c>
      <c r="B22" s="51"/>
      <c r="C22" s="51"/>
      <c r="D22" s="56"/>
      <c r="F22" s="37"/>
    </row>
    <row r="23" ht="39.95" customHeight="true" spans="1:6">
      <c r="A23" s="57" t="s">
        <v>47</v>
      </c>
      <c r="B23" s="58"/>
      <c r="C23" s="59"/>
      <c r="D23" s="60">
        <f>AVERAGE(D8:D11,D14:D16)</f>
        <v>3</v>
      </c>
      <c r="E23" s="39"/>
      <c r="F23" s="40"/>
    </row>
    <row r="24" ht="39.95" customHeight="true" spans="1:6">
      <c r="A24" s="61" t="s">
        <v>48</v>
      </c>
      <c r="B24" s="62"/>
      <c r="C24" s="63"/>
      <c r="D24" s="60">
        <f>0.5*D7+0.5*D23</f>
        <v>2</v>
      </c>
      <c r="E24" s="39"/>
      <c r="F24" s="40"/>
    </row>
    <row r="25" ht="39.95" customHeight="true" spans="1:6">
      <c r="A25" s="57" t="s">
        <v>49</v>
      </c>
      <c r="B25" s="58"/>
      <c r="C25" s="59"/>
      <c r="D25" s="64">
        <f>COUNT(D19:D22)</f>
        <v>3</v>
      </c>
      <c r="E25" s="39"/>
      <c r="F25" s="40"/>
    </row>
    <row r="26" ht="39.95" customHeight="true" spans="1:6">
      <c r="A26" s="57" t="s">
        <v>50</v>
      </c>
      <c r="B26" s="58"/>
      <c r="C26" s="59"/>
      <c r="D26" s="64">
        <f>SUM(D19:D22)</f>
        <v>-4</v>
      </c>
      <c r="E26" s="39"/>
      <c r="F26" s="40"/>
    </row>
    <row r="27" ht="39.95" customHeight="true" spans="1:4">
      <c r="A27" s="61" t="s">
        <v>51</v>
      </c>
      <c r="B27" s="62"/>
      <c r="C27" s="63"/>
      <c r="D27" s="60">
        <f>D26/D25/2*0.4</f>
        <v>-0.266666666666667</v>
      </c>
    </row>
    <row r="28" ht="39.95" customHeight="true" spans="1:4">
      <c r="A28" s="61" t="s">
        <v>52</v>
      </c>
      <c r="B28" s="62"/>
      <c r="C28" s="63"/>
      <c r="D28" s="65">
        <f>D4+(D3-D4)*(D24-1)/4*(0.6+D27)</f>
        <v>3.5</v>
      </c>
    </row>
    <row r="29" ht="18" spans="1:4">
      <c r="A29" s="33" t="s">
        <v>53</v>
      </c>
      <c r="B29" s="33"/>
      <c r="C29" s="33"/>
      <c r="D29" s="33"/>
    </row>
  </sheetData>
  <mergeCells count="14">
    <mergeCell ref="A1:D1"/>
    <mergeCell ref="A2:D2"/>
    <mergeCell ref="A5:D5"/>
    <mergeCell ref="E5:G5"/>
    <mergeCell ref="A12:D12"/>
    <mergeCell ref="A17:D17"/>
    <mergeCell ref="A23:C23"/>
    <mergeCell ref="A24:C24"/>
    <mergeCell ref="A25:C25"/>
    <mergeCell ref="A26:C26"/>
    <mergeCell ref="A27:C27"/>
    <mergeCell ref="A28:C28"/>
    <mergeCell ref="A29:D29"/>
    <mergeCell ref="A3:A4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="85" zoomScaleNormal="85" topLeftCell="A4" workbookViewId="0">
      <selection activeCell="H13" sqref="H13"/>
    </sheetView>
  </sheetViews>
  <sheetFormatPr defaultColWidth="9" defaultRowHeight="13.5" outlineLevelCol="7"/>
  <cols>
    <col min="1" max="1" width="17.5" style="1" customWidth="true"/>
    <col min="2" max="3" width="28" style="1" customWidth="true"/>
    <col min="4" max="4" width="12.75" style="1" customWidth="true"/>
    <col min="5" max="16384" width="9" style="1"/>
  </cols>
  <sheetData>
    <row r="1" ht="25.5" spans="1:8">
      <c r="A1" s="2" t="s">
        <v>0</v>
      </c>
      <c r="B1" s="48"/>
      <c r="C1" s="48"/>
      <c r="D1" s="48"/>
      <c r="E1" s="34"/>
      <c r="F1" s="34"/>
      <c r="G1" s="34"/>
      <c r="H1" s="34"/>
    </row>
    <row r="2" ht="18" spans="1:8">
      <c r="A2" s="3" t="s">
        <v>1</v>
      </c>
      <c r="B2" s="4"/>
      <c r="C2" s="4"/>
      <c r="D2" s="4"/>
      <c r="H2" s="34"/>
    </row>
    <row r="3" ht="26.1" customHeight="true" spans="1:4">
      <c r="A3" s="5" t="s">
        <v>2</v>
      </c>
      <c r="B3" s="6" t="s">
        <v>3</v>
      </c>
      <c r="C3" s="7" t="s">
        <v>4</v>
      </c>
      <c r="D3" s="8">
        <v>100</v>
      </c>
    </row>
    <row r="4" ht="54" spans="1:4">
      <c r="A4" s="9"/>
      <c r="B4" s="7" t="s">
        <v>54</v>
      </c>
      <c r="C4" s="7" t="s">
        <v>6</v>
      </c>
      <c r="D4" s="8">
        <v>10</v>
      </c>
    </row>
    <row r="5" ht="35.1" customHeight="true" spans="1:7">
      <c r="A5" s="9" t="s">
        <v>7</v>
      </c>
      <c r="B5" s="43"/>
      <c r="C5" s="43"/>
      <c r="D5" s="43"/>
      <c r="E5" s="35"/>
      <c r="F5" s="35"/>
      <c r="G5" s="35"/>
    </row>
    <row r="6" ht="36" spans="1:7">
      <c r="A6" s="6" t="s">
        <v>8</v>
      </c>
      <c r="B6" s="6" t="s">
        <v>9</v>
      </c>
      <c r="C6" s="6" t="s">
        <v>10</v>
      </c>
      <c r="D6" s="6" t="s">
        <v>11</v>
      </c>
      <c r="E6" s="35"/>
      <c r="F6" s="35"/>
      <c r="G6" s="35"/>
    </row>
    <row r="7" ht="18" spans="1:7">
      <c r="A7" s="7" t="s">
        <v>55</v>
      </c>
      <c r="B7" s="10" t="s">
        <v>56</v>
      </c>
      <c r="C7" s="10" t="s">
        <v>57</v>
      </c>
      <c r="D7" s="11">
        <v>1</v>
      </c>
      <c r="E7" s="35"/>
      <c r="F7" s="35"/>
      <c r="G7" s="35"/>
    </row>
    <row r="8" ht="18" spans="1:7">
      <c r="A8" s="7" t="s">
        <v>15</v>
      </c>
      <c r="B8" s="12" t="s">
        <v>58</v>
      </c>
      <c r="C8" s="10" t="s">
        <v>59</v>
      </c>
      <c r="D8" s="13">
        <v>3</v>
      </c>
      <c r="E8" s="35"/>
      <c r="F8" s="35"/>
      <c r="G8" s="36"/>
    </row>
    <row r="9" ht="18" spans="1:7">
      <c r="A9" s="7" t="s">
        <v>18</v>
      </c>
      <c r="B9" s="14" t="s">
        <v>60</v>
      </c>
      <c r="C9" s="10" t="s">
        <v>61</v>
      </c>
      <c r="D9" s="13">
        <v>1</v>
      </c>
      <c r="E9" s="35"/>
      <c r="F9" s="35"/>
      <c r="G9" s="36"/>
    </row>
    <row r="10" ht="36" spans="1:7">
      <c r="A10" s="7" t="s">
        <v>21</v>
      </c>
      <c r="B10" s="14" t="s">
        <v>62</v>
      </c>
      <c r="C10" s="10" t="s">
        <v>63</v>
      </c>
      <c r="D10" s="13">
        <v>1</v>
      </c>
      <c r="E10" s="35"/>
      <c r="F10" s="35"/>
      <c r="G10" s="36"/>
    </row>
    <row r="11" ht="18" spans="1:7">
      <c r="A11" s="7" t="s">
        <v>24</v>
      </c>
      <c r="B11" s="14" t="s">
        <v>64</v>
      </c>
      <c r="C11" s="10" t="s">
        <v>65</v>
      </c>
      <c r="D11" s="16">
        <v>1</v>
      </c>
      <c r="E11" s="35"/>
      <c r="F11" s="35"/>
      <c r="G11" s="36"/>
    </row>
    <row r="12" ht="29.1" customHeight="true" spans="1:7">
      <c r="A12" s="6" t="s">
        <v>26</v>
      </c>
      <c r="B12" s="7"/>
      <c r="C12" s="7"/>
      <c r="D12" s="7"/>
      <c r="E12" s="35"/>
      <c r="F12" s="35"/>
      <c r="G12" s="36"/>
    </row>
    <row r="13" ht="36" spans="1:7">
      <c r="A13" s="6" t="s">
        <v>8</v>
      </c>
      <c r="B13" s="6" t="s">
        <v>9</v>
      </c>
      <c r="C13" s="6" t="s">
        <v>10</v>
      </c>
      <c r="D13" s="6" t="s">
        <v>11</v>
      </c>
      <c r="E13" s="35"/>
      <c r="F13" s="35"/>
      <c r="G13" s="36"/>
    </row>
    <row r="14" ht="18" spans="1:7">
      <c r="A14" s="41" t="s">
        <v>27</v>
      </c>
      <c r="B14" s="14" t="s">
        <v>28</v>
      </c>
      <c r="C14" s="10" t="s">
        <v>66</v>
      </c>
      <c r="D14" s="16">
        <v>1</v>
      </c>
      <c r="E14" s="35"/>
      <c r="F14" s="35"/>
      <c r="G14" s="36"/>
    </row>
    <row r="15" ht="18" spans="1:7">
      <c r="A15" s="41" t="s">
        <v>67</v>
      </c>
      <c r="B15" s="14" t="s">
        <v>68</v>
      </c>
      <c r="C15" s="10" t="s">
        <v>69</v>
      </c>
      <c r="D15" s="16">
        <v>3</v>
      </c>
      <c r="E15" s="35"/>
      <c r="F15" s="35"/>
      <c r="G15" s="36"/>
    </row>
    <row r="16" ht="36" spans="1:7">
      <c r="A16" s="41" t="s">
        <v>70</v>
      </c>
      <c r="B16" s="14" t="s">
        <v>71</v>
      </c>
      <c r="C16" s="10" t="s">
        <v>66</v>
      </c>
      <c r="D16" s="16">
        <v>3</v>
      </c>
      <c r="E16" s="35"/>
      <c r="F16" s="35"/>
      <c r="G16" s="36"/>
    </row>
    <row r="17" ht="18" spans="1:7">
      <c r="A17" s="41" t="s">
        <v>72</v>
      </c>
      <c r="B17" s="14" t="s">
        <v>73</v>
      </c>
      <c r="C17" s="10" t="s">
        <v>74</v>
      </c>
      <c r="D17" s="16">
        <v>2</v>
      </c>
      <c r="E17" s="35"/>
      <c r="F17" s="35"/>
      <c r="G17" s="36"/>
    </row>
    <row r="18" ht="18" spans="1:7">
      <c r="A18" s="7"/>
      <c r="B18" s="7"/>
      <c r="C18" s="7"/>
      <c r="D18" s="16"/>
      <c r="E18" s="35"/>
      <c r="F18" s="35"/>
      <c r="G18" s="36"/>
    </row>
    <row r="19" ht="18" spans="1:7">
      <c r="A19" s="7"/>
      <c r="B19" s="7"/>
      <c r="C19" s="7"/>
      <c r="D19" s="16"/>
      <c r="E19" s="35"/>
      <c r="F19" s="35"/>
      <c r="G19" s="36"/>
    </row>
    <row r="20" ht="18" spans="1:7">
      <c r="A20" s="7"/>
      <c r="B20" s="7"/>
      <c r="C20" s="7"/>
      <c r="D20" s="16"/>
      <c r="E20" s="35"/>
      <c r="F20" s="35"/>
      <c r="G20" s="36"/>
    </row>
    <row r="21" ht="27" customHeight="true" spans="1:7">
      <c r="A21" s="6" t="s">
        <v>36</v>
      </c>
      <c r="B21" s="7"/>
      <c r="C21" s="7"/>
      <c r="D21" s="7"/>
      <c r="E21" s="35"/>
      <c r="F21" s="35"/>
      <c r="G21" s="36"/>
    </row>
    <row r="22" ht="36" spans="1:7">
      <c r="A22" s="6" t="s">
        <v>8</v>
      </c>
      <c r="B22" s="6" t="s">
        <v>9</v>
      </c>
      <c r="C22" s="6" t="s">
        <v>10</v>
      </c>
      <c r="D22" s="6" t="s">
        <v>37</v>
      </c>
      <c r="E22" s="35"/>
      <c r="F22" s="35"/>
      <c r="G22" s="36"/>
    </row>
    <row r="23" ht="18" spans="1:7">
      <c r="A23" s="7" t="s">
        <v>38</v>
      </c>
      <c r="B23" s="14" t="s">
        <v>75</v>
      </c>
      <c r="C23" s="10" t="s">
        <v>57</v>
      </c>
      <c r="D23" s="16">
        <v>-1</v>
      </c>
      <c r="E23" s="35"/>
      <c r="F23" s="35"/>
      <c r="G23" s="36"/>
    </row>
    <row r="24" ht="36" spans="1:4">
      <c r="A24" s="7" t="s">
        <v>41</v>
      </c>
      <c r="B24" s="14" t="s">
        <v>76</v>
      </c>
      <c r="C24" s="10" t="s">
        <v>57</v>
      </c>
      <c r="D24" s="16">
        <v>-1</v>
      </c>
    </row>
    <row r="25" ht="18" spans="1:6">
      <c r="A25" s="7" t="s">
        <v>44</v>
      </c>
      <c r="B25" s="14" t="s">
        <v>45</v>
      </c>
      <c r="C25" s="10" t="s">
        <v>65</v>
      </c>
      <c r="D25" s="16">
        <v>-2</v>
      </c>
      <c r="F25" s="37"/>
    </row>
    <row r="26" ht="36" spans="1:6">
      <c r="A26" s="7" t="s">
        <v>46</v>
      </c>
      <c r="B26" s="7"/>
      <c r="C26" s="7"/>
      <c r="D26" s="16"/>
      <c r="F26" s="37"/>
    </row>
    <row r="27" ht="36" spans="1:6">
      <c r="A27" s="7" t="s">
        <v>46</v>
      </c>
      <c r="B27" s="7"/>
      <c r="C27" s="7"/>
      <c r="D27" s="16"/>
      <c r="F27" s="38"/>
    </row>
    <row r="28" ht="36" spans="1:6">
      <c r="A28" s="7" t="s">
        <v>46</v>
      </c>
      <c r="B28" s="7"/>
      <c r="C28" s="7"/>
      <c r="D28" s="16"/>
      <c r="F28" s="38"/>
    </row>
    <row r="29" ht="36" spans="1:6">
      <c r="A29" s="18" t="s">
        <v>46</v>
      </c>
      <c r="B29" s="18"/>
      <c r="C29" s="18"/>
      <c r="D29" s="19"/>
      <c r="F29" s="37"/>
    </row>
    <row r="30" ht="18" spans="1:6">
      <c r="A30" s="20" t="s">
        <v>47</v>
      </c>
      <c r="B30" s="21"/>
      <c r="C30" s="22"/>
      <c r="D30" s="23">
        <f>AVERAGE(D8:D11,D14:D20)</f>
        <v>1.875</v>
      </c>
      <c r="E30" s="39"/>
      <c r="F30" s="40"/>
    </row>
    <row r="31" ht="41.1" customHeight="true" spans="1:6">
      <c r="A31" s="24" t="s">
        <v>77</v>
      </c>
      <c r="B31" s="25"/>
      <c r="C31" s="26"/>
      <c r="D31" s="23">
        <f>0.5*D7+0.5*D30</f>
        <v>1.4375</v>
      </c>
      <c r="E31" s="39"/>
      <c r="F31" s="40"/>
    </row>
    <row r="32" ht="26.1" customHeight="true" spans="1:6">
      <c r="A32" s="20" t="s">
        <v>49</v>
      </c>
      <c r="B32" s="21"/>
      <c r="C32" s="22"/>
      <c r="D32" s="27">
        <f>COUNT(D23:D29)</f>
        <v>3</v>
      </c>
      <c r="E32" s="39"/>
      <c r="F32" s="40"/>
    </row>
    <row r="33" ht="24" customHeight="true" spans="1:6">
      <c r="A33" s="20" t="s">
        <v>50</v>
      </c>
      <c r="B33" s="21"/>
      <c r="C33" s="22"/>
      <c r="D33" s="27">
        <f>SUM(D23:D29)</f>
        <v>-4</v>
      </c>
      <c r="E33" s="39"/>
      <c r="F33" s="40"/>
    </row>
    <row r="34" ht="33" customHeight="true" spans="1:4">
      <c r="A34" s="24" t="s">
        <v>78</v>
      </c>
      <c r="B34" s="25"/>
      <c r="C34" s="26"/>
      <c r="D34" s="28">
        <f>D33/D32/2*0.4</f>
        <v>-0.266666666666667</v>
      </c>
    </row>
    <row r="35" ht="35.1" customHeight="true" spans="1:4">
      <c r="A35" s="29" t="s">
        <v>52</v>
      </c>
      <c r="B35" s="30"/>
      <c r="C35" s="31"/>
      <c r="D35" s="32">
        <f>D4+(D3-D4)*(D31-1)/4*(0.6+D34)</f>
        <v>13.28125</v>
      </c>
    </row>
    <row r="36" ht="18" spans="1:4">
      <c r="A36" s="33" t="s">
        <v>53</v>
      </c>
      <c r="B36" s="33"/>
      <c r="C36" s="33"/>
      <c r="D36" s="33"/>
    </row>
  </sheetData>
  <mergeCells count="14">
    <mergeCell ref="A1:D1"/>
    <mergeCell ref="A2:D2"/>
    <mergeCell ref="A5:D5"/>
    <mergeCell ref="E5:G5"/>
    <mergeCell ref="A12:D12"/>
    <mergeCell ref="A21:D21"/>
    <mergeCell ref="A30:C30"/>
    <mergeCell ref="A31:C31"/>
    <mergeCell ref="A32:C32"/>
    <mergeCell ref="A33:C33"/>
    <mergeCell ref="A34:C34"/>
    <mergeCell ref="A35:C35"/>
    <mergeCell ref="A36:D36"/>
    <mergeCell ref="A3:A4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85" zoomScaleNormal="85" topLeftCell="A14" workbookViewId="0">
      <selection activeCell="D34" sqref="D34"/>
    </sheetView>
  </sheetViews>
  <sheetFormatPr defaultColWidth="9" defaultRowHeight="13.5" outlineLevelCol="7"/>
  <cols>
    <col min="1" max="1" width="17.625" style="1" customWidth="true"/>
    <col min="2" max="3" width="28" style="1" customWidth="true"/>
    <col min="4" max="4" width="13.375" style="1" customWidth="true"/>
    <col min="5" max="16384" width="9" style="1"/>
  </cols>
  <sheetData>
    <row r="1" ht="25.5" spans="1:8">
      <c r="A1" s="2" t="s">
        <v>0</v>
      </c>
      <c r="B1" s="2"/>
      <c r="C1" s="2"/>
      <c r="D1" s="2"/>
      <c r="E1" s="34"/>
      <c r="F1" s="34"/>
      <c r="G1" s="34"/>
      <c r="H1" s="34"/>
    </row>
    <row r="2" ht="18" spans="1:8">
      <c r="A2" s="3" t="s">
        <v>1</v>
      </c>
      <c r="B2" s="4"/>
      <c r="C2" s="4"/>
      <c r="D2" s="4"/>
      <c r="H2" s="34"/>
    </row>
    <row r="3" ht="32.1" customHeight="true" spans="1:4">
      <c r="A3" s="5" t="s">
        <v>2</v>
      </c>
      <c r="B3" s="6" t="s">
        <v>3</v>
      </c>
      <c r="C3" s="7" t="s">
        <v>4</v>
      </c>
      <c r="D3" s="8">
        <v>15</v>
      </c>
    </row>
    <row r="4" ht="36" spans="1:4">
      <c r="A4" s="9"/>
      <c r="B4" s="7" t="s">
        <v>79</v>
      </c>
      <c r="C4" s="7" t="s">
        <v>6</v>
      </c>
      <c r="D4" s="8">
        <v>3</v>
      </c>
    </row>
    <row r="5" ht="27" customHeight="true" spans="1:7">
      <c r="A5" s="9" t="s">
        <v>7</v>
      </c>
      <c r="B5" s="43"/>
      <c r="C5" s="43"/>
      <c r="D5" s="43"/>
      <c r="E5" s="35"/>
      <c r="F5" s="35"/>
      <c r="G5" s="35"/>
    </row>
    <row r="6" ht="36" spans="1:7">
      <c r="A6" s="6" t="s">
        <v>8</v>
      </c>
      <c r="B6" s="6" t="s">
        <v>9</v>
      </c>
      <c r="C6" s="6" t="s">
        <v>10</v>
      </c>
      <c r="D6" s="6" t="s">
        <v>11</v>
      </c>
      <c r="E6" s="35"/>
      <c r="F6" s="35"/>
      <c r="G6" s="35"/>
    </row>
    <row r="7" ht="18" spans="1:7">
      <c r="A7" s="7" t="s">
        <v>55</v>
      </c>
      <c r="B7" s="10" t="s">
        <v>56</v>
      </c>
      <c r="C7" s="44"/>
      <c r="D7" s="11">
        <v>1</v>
      </c>
      <c r="E7" s="35"/>
      <c r="F7" s="35"/>
      <c r="G7" s="35"/>
    </row>
    <row r="8" ht="18" spans="1:7">
      <c r="A8" s="7" t="s">
        <v>15</v>
      </c>
      <c r="B8" s="12" t="s">
        <v>58</v>
      </c>
      <c r="C8" s="45"/>
      <c r="D8" s="13">
        <v>3</v>
      </c>
      <c r="E8" s="35"/>
      <c r="F8" s="35"/>
      <c r="G8" s="36"/>
    </row>
    <row r="9" ht="18" spans="1:7">
      <c r="A9" s="7" t="s">
        <v>18</v>
      </c>
      <c r="B9" s="14" t="s">
        <v>60</v>
      </c>
      <c r="C9" s="45"/>
      <c r="D9" s="13">
        <v>1</v>
      </c>
      <c r="E9" s="35"/>
      <c r="F9" s="35"/>
      <c r="G9" s="36"/>
    </row>
    <row r="10" ht="36" spans="1:7">
      <c r="A10" s="7" t="s">
        <v>21</v>
      </c>
      <c r="B10" s="14" t="s">
        <v>80</v>
      </c>
      <c r="C10" s="46"/>
      <c r="D10" s="13">
        <v>3</v>
      </c>
      <c r="E10" s="35"/>
      <c r="F10" s="35"/>
      <c r="G10" s="36"/>
    </row>
    <row r="11" ht="18" spans="1:7">
      <c r="A11" s="7" t="s">
        <v>24</v>
      </c>
      <c r="B11" s="14" t="s">
        <v>81</v>
      </c>
      <c r="C11" s="10" t="s">
        <v>65</v>
      </c>
      <c r="D11" s="16">
        <v>1</v>
      </c>
      <c r="E11" s="35"/>
      <c r="F11" s="35"/>
      <c r="G11" s="36"/>
    </row>
    <row r="12" ht="30" customHeight="true" spans="1:7">
      <c r="A12" s="6" t="s">
        <v>26</v>
      </c>
      <c r="B12" s="7"/>
      <c r="C12" s="7"/>
      <c r="D12" s="7"/>
      <c r="E12" s="35"/>
      <c r="F12" s="35"/>
      <c r="G12" s="36"/>
    </row>
    <row r="13" ht="36" spans="1:7">
      <c r="A13" s="6" t="s">
        <v>8</v>
      </c>
      <c r="B13" s="6" t="s">
        <v>9</v>
      </c>
      <c r="C13" s="6" t="s">
        <v>10</v>
      </c>
      <c r="D13" s="6" t="s">
        <v>11</v>
      </c>
      <c r="E13" s="35"/>
      <c r="F13" s="35"/>
      <c r="G13" s="36"/>
    </row>
    <row r="14" ht="36" spans="1:7">
      <c r="A14" s="41" t="s">
        <v>30</v>
      </c>
      <c r="B14" s="14" t="s">
        <v>82</v>
      </c>
      <c r="C14" s="10" t="s">
        <v>57</v>
      </c>
      <c r="D14" s="16">
        <v>2</v>
      </c>
      <c r="E14" s="35"/>
      <c r="F14" s="35"/>
      <c r="G14" s="36"/>
    </row>
    <row r="15" ht="36" spans="1:7">
      <c r="A15" s="41" t="s">
        <v>83</v>
      </c>
      <c r="B15" s="14" t="s">
        <v>84</v>
      </c>
      <c r="C15" s="10" t="s">
        <v>57</v>
      </c>
      <c r="D15" s="16">
        <v>2</v>
      </c>
      <c r="E15" s="35"/>
      <c r="F15" s="35"/>
      <c r="G15" s="36"/>
    </row>
    <row r="16" ht="36" spans="1:7">
      <c r="A16" s="41" t="s">
        <v>85</v>
      </c>
      <c r="B16" s="14" t="s">
        <v>86</v>
      </c>
      <c r="C16" s="10" t="s">
        <v>57</v>
      </c>
      <c r="D16" s="16">
        <v>1</v>
      </c>
      <c r="E16" s="35"/>
      <c r="F16" s="35"/>
      <c r="G16" s="36"/>
    </row>
    <row r="17" ht="18" spans="1:7">
      <c r="A17" s="7"/>
      <c r="B17" s="7"/>
      <c r="C17" s="10"/>
      <c r="D17" s="16"/>
      <c r="E17" s="35"/>
      <c r="F17" s="35"/>
      <c r="G17" s="36"/>
    </row>
    <row r="18" ht="18" spans="1:7">
      <c r="A18" s="7"/>
      <c r="B18" s="7"/>
      <c r="C18" s="7"/>
      <c r="D18" s="16"/>
      <c r="E18" s="35"/>
      <c r="F18" s="35"/>
      <c r="G18" s="36"/>
    </row>
    <row r="19" ht="18" spans="1:7">
      <c r="A19" s="7"/>
      <c r="B19" s="7"/>
      <c r="C19" s="7"/>
      <c r="D19" s="16"/>
      <c r="E19" s="35"/>
      <c r="F19" s="35"/>
      <c r="G19" s="36"/>
    </row>
    <row r="20" ht="18" spans="1:7">
      <c r="A20" s="7"/>
      <c r="B20" s="7"/>
      <c r="C20" s="7"/>
      <c r="D20" s="16"/>
      <c r="E20" s="35"/>
      <c r="F20" s="35"/>
      <c r="G20" s="36"/>
    </row>
    <row r="21" ht="32.1" customHeight="true" spans="1:7">
      <c r="A21" s="6" t="s">
        <v>36</v>
      </c>
      <c r="B21" s="7"/>
      <c r="C21" s="7"/>
      <c r="D21" s="7"/>
      <c r="E21" s="35"/>
      <c r="F21" s="35"/>
      <c r="G21" s="36"/>
    </row>
    <row r="22" ht="36" spans="1:7">
      <c r="A22" s="6" t="s">
        <v>8</v>
      </c>
      <c r="B22" s="6" t="s">
        <v>9</v>
      </c>
      <c r="C22" s="6" t="s">
        <v>10</v>
      </c>
      <c r="D22" s="6" t="s">
        <v>37</v>
      </c>
      <c r="E22" s="35"/>
      <c r="F22" s="35"/>
      <c r="G22" s="36"/>
    </row>
    <row r="23" ht="36" spans="1:7">
      <c r="A23" s="7" t="s">
        <v>38</v>
      </c>
      <c r="B23" s="14" t="s">
        <v>87</v>
      </c>
      <c r="C23" s="10" t="s">
        <v>57</v>
      </c>
      <c r="D23" s="16">
        <v>-1</v>
      </c>
      <c r="E23" s="35"/>
      <c r="F23" s="35"/>
      <c r="G23" s="36"/>
    </row>
    <row r="24" ht="36" spans="1:4">
      <c r="A24" s="7" t="s">
        <v>41</v>
      </c>
      <c r="B24" s="14" t="s">
        <v>88</v>
      </c>
      <c r="C24" s="10" t="s">
        <v>57</v>
      </c>
      <c r="D24" s="16">
        <v>-1</v>
      </c>
    </row>
    <row r="25" ht="18" spans="1:6">
      <c r="A25" s="7" t="s">
        <v>44</v>
      </c>
      <c r="B25" s="14" t="s">
        <v>45</v>
      </c>
      <c r="C25" s="10" t="s">
        <v>65</v>
      </c>
      <c r="D25" s="16">
        <v>-2</v>
      </c>
      <c r="F25" s="37"/>
    </row>
    <row r="26" ht="36" spans="1:6">
      <c r="A26" s="7" t="s">
        <v>46</v>
      </c>
      <c r="B26" s="7"/>
      <c r="C26" s="7"/>
      <c r="D26" s="16"/>
      <c r="F26" s="37"/>
    </row>
    <row r="27" ht="36" spans="1:6">
      <c r="A27" s="7" t="s">
        <v>46</v>
      </c>
      <c r="B27" s="7"/>
      <c r="C27" s="7"/>
      <c r="D27" s="16"/>
      <c r="F27" s="38"/>
    </row>
    <row r="28" ht="36" spans="1:6">
      <c r="A28" s="7" t="s">
        <v>46</v>
      </c>
      <c r="B28" s="7"/>
      <c r="C28" s="7"/>
      <c r="D28" s="16"/>
      <c r="F28" s="38"/>
    </row>
    <row r="29" ht="36" spans="1:6">
      <c r="A29" s="18" t="s">
        <v>46</v>
      </c>
      <c r="B29" s="18"/>
      <c r="C29" s="18"/>
      <c r="D29" s="19"/>
      <c r="F29" s="37"/>
    </row>
    <row r="30" ht="18" spans="1:6">
      <c r="A30" s="20" t="s">
        <v>47</v>
      </c>
      <c r="B30" s="21"/>
      <c r="C30" s="22"/>
      <c r="D30" s="23">
        <f>AVERAGE(D8:D11,D14:D20)</f>
        <v>1.85714285714286</v>
      </c>
      <c r="E30" s="39"/>
      <c r="F30" s="40"/>
    </row>
    <row r="31" ht="39" customHeight="true" spans="1:6">
      <c r="A31" s="24" t="s">
        <v>77</v>
      </c>
      <c r="B31" s="25"/>
      <c r="C31" s="26"/>
      <c r="D31" s="23">
        <f>0.5*D7+0.5*D30</f>
        <v>1.42857142857143</v>
      </c>
      <c r="E31" s="39"/>
      <c r="F31" s="40"/>
    </row>
    <row r="32" ht="18" spans="1:6">
      <c r="A32" s="20" t="s">
        <v>49</v>
      </c>
      <c r="B32" s="21"/>
      <c r="C32" s="22"/>
      <c r="D32" s="27">
        <f>COUNT(D23:D29)</f>
        <v>3</v>
      </c>
      <c r="E32" s="39"/>
      <c r="F32" s="40"/>
    </row>
    <row r="33" ht="18" spans="1:6">
      <c r="A33" s="20" t="s">
        <v>50</v>
      </c>
      <c r="B33" s="21"/>
      <c r="C33" s="22"/>
      <c r="D33" s="27">
        <f>SUM(D23:D29)</f>
        <v>-4</v>
      </c>
      <c r="E33" s="39"/>
      <c r="F33" s="40"/>
    </row>
    <row r="34" ht="18" spans="1:4">
      <c r="A34" s="24" t="s">
        <v>78</v>
      </c>
      <c r="B34" s="25"/>
      <c r="C34" s="26"/>
      <c r="D34" s="28">
        <f>D33/D32/2*0.4</f>
        <v>-0.266666666666667</v>
      </c>
    </row>
    <row r="35" ht="23.1" customHeight="true" spans="1:4">
      <c r="A35" s="29" t="s">
        <v>52</v>
      </c>
      <c r="B35" s="30"/>
      <c r="C35" s="31"/>
      <c r="D35" s="32">
        <f>D4+(D3-D4)*(D31-1)/4*(0.6+D34)</f>
        <v>3.42857142857143</v>
      </c>
    </row>
    <row r="36" ht="24" customHeight="true" spans="1:4">
      <c r="A36" s="33" t="s">
        <v>53</v>
      </c>
      <c r="B36" s="33"/>
      <c r="C36" s="33"/>
      <c r="D36" s="33"/>
    </row>
    <row r="37" ht="23.1" customHeight="true" spans="1:4">
      <c r="A37" s="47" t="s">
        <v>89</v>
      </c>
      <c r="B37" s="47"/>
      <c r="C37" s="47"/>
      <c r="D37" s="47"/>
    </row>
  </sheetData>
  <mergeCells count="15">
    <mergeCell ref="A1:D1"/>
    <mergeCell ref="A2:D2"/>
    <mergeCell ref="A5:D5"/>
    <mergeCell ref="E5:G5"/>
    <mergeCell ref="A12:D12"/>
    <mergeCell ref="A21:D21"/>
    <mergeCell ref="A30:C30"/>
    <mergeCell ref="A31:C31"/>
    <mergeCell ref="A32:C32"/>
    <mergeCell ref="A33:C33"/>
    <mergeCell ref="A34:C34"/>
    <mergeCell ref="A35:C35"/>
    <mergeCell ref="A36:D36"/>
    <mergeCell ref="A37:D37"/>
    <mergeCell ref="A3:A4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85" zoomScaleNormal="85" workbookViewId="0">
      <selection activeCell="B14" sqref="B14"/>
    </sheetView>
  </sheetViews>
  <sheetFormatPr defaultColWidth="9" defaultRowHeight="13.5" outlineLevelCol="7"/>
  <cols>
    <col min="1" max="1" width="15.5" style="1" customWidth="true"/>
    <col min="2" max="2" width="27" style="1" customWidth="true"/>
    <col min="3" max="3" width="24.875" style="1" customWidth="true"/>
    <col min="4" max="4" width="19.75" style="1" customWidth="true"/>
    <col min="5" max="16384" width="9" style="1"/>
  </cols>
  <sheetData>
    <row r="1" ht="25.5" spans="1:8">
      <c r="A1" s="2" t="s">
        <v>0</v>
      </c>
      <c r="B1" s="2"/>
      <c r="C1" s="2"/>
      <c r="D1" s="2"/>
      <c r="E1" s="34"/>
      <c r="F1" s="34"/>
      <c r="G1" s="34"/>
      <c r="H1" s="34"/>
    </row>
    <row r="2" ht="18" spans="1:8">
      <c r="A2" s="3" t="s">
        <v>1</v>
      </c>
      <c r="B2" s="4"/>
      <c r="C2" s="4"/>
      <c r="D2" s="4"/>
      <c r="H2" s="34"/>
    </row>
    <row r="3" ht="26.1" customHeight="true" spans="1:4">
      <c r="A3" s="5" t="s">
        <v>2</v>
      </c>
      <c r="B3" s="6" t="s">
        <v>3</v>
      </c>
      <c r="C3" s="7" t="s">
        <v>4</v>
      </c>
      <c r="D3" s="8">
        <v>100</v>
      </c>
    </row>
    <row r="4" ht="36" spans="1:4">
      <c r="A4" s="9"/>
      <c r="B4" s="7" t="s">
        <v>90</v>
      </c>
      <c r="C4" s="7" t="s">
        <v>6</v>
      </c>
      <c r="D4" s="8">
        <v>20</v>
      </c>
    </row>
    <row r="5" ht="29.1" customHeight="true" spans="1:7">
      <c r="A5" s="9" t="s">
        <v>7</v>
      </c>
      <c r="B5" s="9"/>
      <c r="C5" s="9"/>
      <c r="D5" s="9"/>
      <c r="E5" s="35"/>
      <c r="F5" s="35"/>
      <c r="G5" s="35"/>
    </row>
    <row r="6" ht="36" spans="1:7">
      <c r="A6" s="6" t="s">
        <v>8</v>
      </c>
      <c r="B6" s="6" t="s">
        <v>9</v>
      </c>
      <c r="C6" s="6" t="s">
        <v>10</v>
      </c>
      <c r="D6" s="7" t="s">
        <v>11</v>
      </c>
      <c r="E6" s="35"/>
      <c r="F6" s="35"/>
      <c r="G6" s="35"/>
    </row>
    <row r="7" ht="18" spans="1:7">
      <c r="A7" s="7" t="s">
        <v>55</v>
      </c>
      <c r="B7" s="10" t="s">
        <v>56</v>
      </c>
      <c r="C7" s="10" t="s">
        <v>57</v>
      </c>
      <c r="D7" s="11">
        <v>1</v>
      </c>
      <c r="E7" s="35"/>
      <c r="F7" s="35"/>
      <c r="G7" s="35"/>
    </row>
    <row r="8" ht="18" spans="1:7">
      <c r="A8" s="7" t="s">
        <v>15</v>
      </c>
      <c r="B8" s="12" t="s">
        <v>58</v>
      </c>
      <c r="C8" s="10" t="s">
        <v>59</v>
      </c>
      <c r="D8" s="13">
        <v>3</v>
      </c>
      <c r="E8" s="35"/>
      <c r="F8" s="35"/>
      <c r="G8" s="36"/>
    </row>
    <row r="9" ht="18" spans="1:7">
      <c r="A9" s="7" t="s">
        <v>18</v>
      </c>
      <c r="B9" s="14" t="s">
        <v>60</v>
      </c>
      <c r="C9" s="10" t="s">
        <v>61</v>
      </c>
      <c r="D9" s="13">
        <v>1</v>
      </c>
      <c r="E9" s="35"/>
      <c r="F9" s="35"/>
      <c r="G9" s="36"/>
    </row>
    <row r="10" ht="36" spans="1:7">
      <c r="A10" s="7" t="s">
        <v>21</v>
      </c>
      <c r="B10" s="14" t="s">
        <v>91</v>
      </c>
      <c r="C10" s="10" t="s">
        <v>63</v>
      </c>
      <c r="D10" s="13">
        <v>4</v>
      </c>
      <c r="E10" s="35"/>
      <c r="F10" s="35"/>
      <c r="G10" s="36"/>
    </row>
    <row r="11" ht="18" spans="1:7">
      <c r="A11" s="7" t="s">
        <v>24</v>
      </c>
      <c r="B11" s="14" t="s">
        <v>64</v>
      </c>
      <c r="C11" s="10" t="s">
        <v>65</v>
      </c>
      <c r="D11" s="16">
        <v>1</v>
      </c>
      <c r="E11" s="35"/>
      <c r="F11" s="35"/>
      <c r="G11" s="36"/>
    </row>
    <row r="12" ht="30" customHeight="true" spans="1:7">
      <c r="A12" s="6" t="s">
        <v>26</v>
      </c>
      <c r="B12" s="6"/>
      <c r="C12" s="6"/>
      <c r="D12" s="6"/>
      <c r="E12" s="35"/>
      <c r="F12" s="35"/>
      <c r="G12" s="36"/>
    </row>
    <row r="13" ht="36" spans="1:7">
      <c r="A13" s="6" t="s">
        <v>8</v>
      </c>
      <c r="B13" s="6" t="s">
        <v>9</v>
      </c>
      <c r="C13" s="6" t="s">
        <v>10</v>
      </c>
      <c r="D13" s="6" t="s">
        <v>11</v>
      </c>
      <c r="E13" s="35"/>
      <c r="F13" s="35"/>
      <c r="G13" s="36"/>
    </row>
    <row r="14" ht="54" spans="1:7">
      <c r="A14" s="41" t="s">
        <v>30</v>
      </c>
      <c r="B14" s="14" t="s">
        <v>92</v>
      </c>
      <c r="C14" s="10" t="s">
        <v>57</v>
      </c>
      <c r="D14" s="16">
        <v>5</v>
      </c>
      <c r="E14" s="35"/>
      <c r="F14" s="35"/>
      <c r="G14" s="36"/>
    </row>
    <row r="15" ht="36" spans="1:7">
      <c r="A15" s="41" t="s">
        <v>85</v>
      </c>
      <c r="B15" s="14" t="s">
        <v>93</v>
      </c>
      <c r="C15" s="10" t="s">
        <v>57</v>
      </c>
      <c r="D15" s="16">
        <v>3</v>
      </c>
      <c r="E15" s="35"/>
      <c r="F15" s="35"/>
      <c r="G15" s="36"/>
    </row>
    <row r="16" ht="36" spans="1:7">
      <c r="A16" s="41" t="s">
        <v>83</v>
      </c>
      <c r="B16" s="14" t="s">
        <v>84</v>
      </c>
      <c r="C16" s="10" t="s">
        <v>57</v>
      </c>
      <c r="D16" s="16">
        <v>2</v>
      </c>
      <c r="E16" s="35"/>
      <c r="F16" s="35"/>
      <c r="G16" s="36"/>
    </row>
    <row r="17" ht="18" spans="1:7">
      <c r="A17" s="7"/>
      <c r="B17" s="7"/>
      <c r="C17" s="7"/>
      <c r="D17" s="16"/>
      <c r="E17" s="35"/>
      <c r="F17" s="35"/>
      <c r="G17" s="36"/>
    </row>
    <row r="18" ht="18" spans="1:7">
      <c r="A18" s="7"/>
      <c r="B18" s="7"/>
      <c r="C18" s="7"/>
      <c r="D18" s="16"/>
      <c r="E18" s="35"/>
      <c r="F18" s="35"/>
      <c r="G18" s="36"/>
    </row>
    <row r="19" ht="18" spans="1:7">
      <c r="A19" s="7"/>
      <c r="B19" s="7"/>
      <c r="C19" s="7"/>
      <c r="D19" s="16"/>
      <c r="E19" s="35"/>
      <c r="F19" s="35"/>
      <c r="G19" s="36"/>
    </row>
    <row r="20" ht="18" spans="1:7">
      <c r="A20" s="7"/>
      <c r="B20" s="7"/>
      <c r="C20" s="7"/>
      <c r="D20" s="16"/>
      <c r="E20" s="35"/>
      <c r="F20" s="35"/>
      <c r="G20" s="36"/>
    </row>
    <row r="21" ht="30" customHeight="true" spans="1:7">
      <c r="A21" s="6" t="s">
        <v>36</v>
      </c>
      <c r="B21" s="6"/>
      <c r="C21" s="6"/>
      <c r="D21" s="6"/>
      <c r="E21" s="35"/>
      <c r="F21" s="35"/>
      <c r="G21" s="36"/>
    </row>
    <row r="22" ht="36" spans="1:7">
      <c r="A22" s="6" t="s">
        <v>8</v>
      </c>
      <c r="B22" s="6" t="s">
        <v>9</v>
      </c>
      <c r="C22" s="6" t="s">
        <v>10</v>
      </c>
      <c r="D22" s="6" t="s">
        <v>37</v>
      </c>
      <c r="E22" s="35"/>
      <c r="F22" s="35"/>
      <c r="G22" s="36"/>
    </row>
    <row r="23" ht="36" spans="1:7">
      <c r="A23" s="7" t="s">
        <v>38</v>
      </c>
      <c r="B23" s="14" t="s">
        <v>94</v>
      </c>
      <c r="C23" s="10" t="s">
        <v>57</v>
      </c>
      <c r="D23" s="16">
        <v>-1</v>
      </c>
      <c r="E23" s="35"/>
      <c r="F23" s="35"/>
      <c r="G23" s="36"/>
    </row>
    <row r="24" ht="36" spans="1:4">
      <c r="A24" s="7" t="s">
        <v>41</v>
      </c>
      <c r="B24" s="14" t="s">
        <v>95</v>
      </c>
      <c r="C24" s="10" t="s">
        <v>57</v>
      </c>
      <c r="D24" s="16">
        <v>-1</v>
      </c>
    </row>
    <row r="25" ht="18" spans="1:6">
      <c r="A25" s="7" t="s">
        <v>44</v>
      </c>
      <c r="B25" s="14" t="s">
        <v>45</v>
      </c>
      <c r="C25" s="10" t="s">
        <v>65</v>
      </c>
      <c r="D25" s="16">
        <v>-2</v>
      </c>
      <c r="F25" s="37"/>
    </row>
    <row r="26" ht="36" spans="1:6">
      <c r="A26" s="7" t="s">
        <v>46</v>
      </c>
      <c r="B26" s="7"/>
      <c r="C26" s="7"/>
      <c r="D26" s="16"/>
      <c r="F26" s="37"/>
    </row>
    <row r="27" ht="36" spans="1:6">
      <c r="A27" s="7" t="s">
        <v>46</v>
      </c>
      <c r="B27" s="7"/>
      <c r="C27" s="7"/>
      <c r="D27" s="16"/>
      <c r="F27" s="38"/>
    </row>
    <row r="28" ht="36" spans="1:6">
      <c r="A28" s="7" t="s">
        <v>46</v>
      </c>
      <c r="B28" s="7"/>
      <c r="C28" s="7"/>
      <c r="D28" s="16"/>
      <c r="F28" s="38"/>
    </row>
    <row r="29" ht="36" spans="1:6">
      <c r="A29" s="18" t="s">
        <v>46</v>
      </c>
      <c r="B29" s="18"/>
      <c r="C29" s="18"/>
      <c r="D29" s="19"/>
      <c r="F29" s="37"/>
    </row>
    <row r="30" ht="18" spans="1:6">
      <c r="A30" s="20" t="s">
        <v>47</v>
      </c>
      <c r="B30" s="21"/>
      <c r="C30" s="22"/>
      <c r="D30" s="23">
        <f>AVERAGE(D8:D11,D14:D20)</f>
        <v>2.71428571428571</v>
      </c>
      <c r="E30" s="39"/>
      <c r="F30" s="40"/>
    </row>
    <row r="31" ht="42" customHeight="true" spans="1:6">
      <c r="A31" s="24" t="s">
        <v>77</v>
      </c>
      <c r="B31" s="25"/>
      <c r="C31" s="26"/>
      <c r="D31" s="23">
        <f>0.5*D7+0.5*D30</f>
        <v>1.85714285714286</v>
      </c>
      <c r="E31" s="39"/>
      <c r="F31" s="40"/>
    </row>
    <row r="32" ht="18" spans="1:6">
      <c r="A32" s="20" t="s">
        <v>49</v>
      </c>
      <c r="B32" s="21"/>
      <c r="C32" s="22"/>
      <c r="D32" s="27">
        <f>COUNT(D23:D29)</f>
        <v>3</v>
      </c>
      <c r="E32" s="39"/>
      <c r="F32" s="40"/>
    </row>
    <row r="33" ht="18" spans="1:6">
      <c r="A33" s="20" t="s">
        <v>50</v>
      </c>
      <c r="B33" s="21"/>
      <c r="C33" s="22"/>
      <c r="D33" s="27">
        <f>SUM(D23:D29)</f>
        <v>-4</v>
      </c>
      <c r="E33" s="39"/>
      <c r="F33" s="40"/>
    </row>
    <row r="34" ht="18" spans="1:4">
      <c r="A34" s="24" t="s">
        <v>78</v>
      </c>
      <c r="B34" s="25"/>
      <c r="C34" s="26"/>
      <c r="D34" s="28">
        <f>D33/D32/2*0.4</f>
        <v>-0.266666666666667</v>
      </c>
    </row>
    <row r="35" ht="29.1" customHeight="true" spans="1:4">
      <c r="A35" s="29" t="s">
        <v>52</v>
      </c>
      <c r="B35" s="30"/>
      <c r="C35" s="31"/>
      <c r="D35" s="32">
        <f>D4+(D3-D4)*(D31-1)/4*(0.6+D34)</f>
        <v>25.7142857142857</v>
      </c>
    </row>
    <row r="36" ht="18" spans="1:4">
      <c r="A36" s="33" t="s">
        <v>53</v>
      </c>
      <c r="B36" s="33"/>
      <c r="C36" s="33"/>
      <c r="D36" s="33"/>
    </row>
    <row r="37" spans="1:4">
      <c r="A37" s="42" t="s">
        <v>96</v>
      </c>
      <c r="B37" s="42"/>
      <c r="C37" s="42"/>
      <c r="D37" s="42"/>
    </row>
    <row r="38" spans="1:4">
      <c r="A38" s="42"/>
      <c r="B38" s="42"/>
      <c r="C38" s="42"/>
      <c r="D38" s="42"/>
    </row>
    <row r="39" spans="1:4">
      <c r="A39" s="42"/>
      <c r="B39" s="42"/>
      <c r="C39" s="42"/>
      <c r="D39" s="42"/>
    </row>
  </sheetData>
  <mergeCells count="15">
    <mergeCell ref="A1:D1"/>
    <mergeCell ref="A2:D2"/>
    <mergeCell ref="A5:D5"/>
    <mergeCell ref="E5:G5"/>
    <mergeCell ref="A12:D12"/>
    <mergeCell ref="A21:D21"/>
    <mergeCell ref="A30:C30"/>
    <mergeCell ref="A31:C31"/>
    <mergeCell ref="A32:C32"/>
    <mergeCell ref="A33:C33"/>
    <mergeCell ref="A34:C34"/>
    <mergeCell ref="A35:C35"/>
    <mergeCell ref="A36:D36"/>
    <mergeCell ref="A3:A4"/>
    <mergeCell ref="A37:D39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="85" zoomScaleNormal="85" workbookViewId="0">
      <selection activeCell="E5" sqref="E5:G5"/>
    </sheetView>
  </sheetViews>
  <sheetFormatPr defaultColWidth="9" defaultRowHeight="13.5" outlineLevelCol="7"/>
  <cols>
    <col min="1" max="1" width="16.125" style="1" customWidth="true"/>
    <col min="2" max="2" width="30.375" style="1" customWidth="true"/>
    <col min="3" max="3" width="28.125" style="1" customWidth="true"/>
    <col min="4" max="4" width="12.875" style="1" customWidth="true"/>
    <col min="5" max="16384" width="9" style="1"/>
  </cols>
  <sheetData>
    <row r="1" ht="26.1" customHeight="true" spans="1:8">
      <c r="A1" s="2" t="s">
        <v>0</v>
      </c>
      <c r="B1" s="2"/>
      <c r="C1" s="2"/>
      <c r="D1" s="2"/>
      <c r="E1" s="34"/>
      <c r="F1" s="34"/>
      <c r="G1" s="34"/>
      <c r="H1" s="34"/>
    </row>
    <row r="2" ht="24" customHeight="true" spans="1:8">
      <c r="A2" s="3" t="s">
        <v>1</v>
      </c>
      <c r="B2" s="4"/>
      <c r="C2" s="4"/>
      <c r="D2" s="4"/>
      <c r="H2" s="34"/>
    </row>
    <row r="3" ht="18" spans="1:4">
      <c r="A3" s="5" t="s">
        <v>2</v>
      </c>
      <c r="B3" s="6" t="s">
        <v>3</v>
      </c>
      <c r="C3" s="7" t="s">
        <v>4</v>
      </c>
      <c r="D3" s="8">
        <v>100</v>
      </c>
    </row>
    <row r="4" ht="36" spans="1:4">
      <c r="A4" s="9"/>
      <c r="B4" s="7" t="s">
        <v>97</v>
      </c>
      <c r="C4" s="7" t="s">
        <v>6</v>
      </c>
      <c r="D4" s="8">
        <v>10</v>
      </c>
    </row>
    <row r="5" ht="26.1" customHeight="true" spans="1:7">
      <c r="A5" s="9" t="s">
        <v>7</v>
      </c>
      <c r="B5" s="9"/>
      <c r="C5" s="9"/>
      <c r="D5" s="9"/>
      <c r="E5" s="35"/>
      <c r="F5" s="35"/>
      <c r="G5" s="35"/>
    </row>
    <row r="6" ht="36" spans="1:7">
      <c r="A6" s="6" t="s">
        <v>8</v>
      </c>
      <c r="B6" s="6" t="s">
        <v>9</v>
      </c>
      <c r="C6" s="6" t="s">
        <v>10</v>
      </c>
      <c r="D6" s="6" t="s">
        <v>11</v>
      </c>
      <c r="E6" s="35"/>
      <c r="F6" s="35"/>
      <c r="G6" s="35"/>
    </row>
    <row r="7" ht="18" spans="1:7">
      <c r="A7" s="7" t="s">
        <v>55</v>
      </c>
      <c r="B7" s="10" t="s">
        <v>56</v>
      </c>
      <c r="C7" s="10" t="s">
        <v>57</v>
      </c>
      <c r="D7" s="11">
        <v>1</v>
      </c>
      <c r="E7" s="35"/>
      <c r="F7" s="35"/>
      <c r="G7" s="35"/>
    </row>
    <row r="8" ht="18" spans="1:7">
      <c r="A8" s="7" t="s">
        <v>15</v>
      </c>
      <c r="B8" s="12" t="s">
        <v>58</v>
      </c>
      <c r="C8" s="10" t="s">
        <v>59</v>
      </c>
      <c r="D8" s="13">
        <v>3</v>
      </c>
      <c r="E8" s="35"/>
      <c r="F8" s="35"/>
      <c r="G8" s="36"/>
    </row>
    <row r="9" ht="18" spans="1:7">
      <c r="A9" s="7" t="s">
        <v>18</v>
      </c>
      <c r="B9" s="14" t="s">
        <v>60</v>
      </c>
      <c r="C9" s="10" t="s">
        <v>61</v>
      </c>
      <c r="D9" s="13">
        <v>1</v>
      </c>
      <c r="E9" s="35"/>
      <c r="F9" s="35"/>
      <c r="G9" s="36"/>
    </row>
    <row r="10" ht="36" spans="1:7">
      <c r="A10" s="7" t="s">
        <v>21</v>
      </c>
      <c r="B10" s="14" t="s">
        <v>62</v>
      </c>
      <c r="C10" s="10" t="s">
        <v>63</v>
      </c>
      <c r="D10" s="13">
        <v>1</v>
      </c>
      <c r="E10" s="35"/>
      <c r="F10" s="35"/>
      <c r="G10" s="36"/>
    </row>
    <row r="11" ht="18" spans="1:7">
      <c r="A11" s="7" t="s">
        <v>24</v>
      </c>
      <c r="B11" s="15" t="s">
        <v>64</v>
      </c>
      <c r="C11" s="10" t="s">
        <v>65</v>
      </c>
      <c r="D11" s="16">
        <v>1</v>
      </c>
      <c r="E11" s="35"/>
      <c r="F11" s="35"/>
      <c r="G11" s="36"/>
    </row>
    <row r="12" ht="27" customHeight="true" spans="1:7">
      <c r="A12" s="6" t="s">
        <v>26</v>
      </c>
      <c r="B12" s="6"/>
      <c r="C12" s="6"/>
      <c r="D12" s="6"/>
      <c r="E12" s="35"/>
      <c r="F12" s="35"/>
      <c r="G12" s="36"/>
    </row>
    <row r="13" ht="36" spans="1:7">
      <c r="A13" s="6" t="s">
        <v>8</v>
      </c>
      <c r="B13" s="6" t="s">
        <v>9</v>
      </c>
      <c r="C13" s="6" t="s">
        <v>10</v>
      </c>
      <c r="D13" s="6" t="s">
        <v>11</v>
      </c>
      <c r="E13" s="35"/>
      <c r="F13" s="35"/>
      <c r="G13" s="36"/>
    </row>
    <row r="14" ht="18" spans="1:7">
      <c r="A14" s="17" t="s">
        <v>27</v>
      </c>
      <c r="B14" s="15" t="s">
        <v>28</v>
      </c>
      <c r="C14" s="10" t="s">
        <v>66</v>
      </c>
      <c r="D14" s="16">
        <v>1</v>
      </c>
      <c r="E14" s="35"/>
      <c r="F14" s="35"/>
      <c r="G14" s="36"/>
    </row>
    <row r="15" ht="18" spans="1:7">
      <c r="A15" s="17" t="s">
        <v>67</v>
      </c>
      <c r="B15" s="15" t="s">
        <v>68</v>
      </c>
      <c r="C15" s="10" t="s">
        <v>57</v>
      </c>
      <c r="D15" s="16">
        <v>3</v>
      </c>
      <c r="E15" s="35"/>
      <c r="F15" s="35"/>
      <c r="G15" s="36"/>
    </row>
    <row r="16" ht="31.5" spans="1:7">
      <c r="A16" s="17" t="s">
        <v>70</v>
      </c>
      <c r="B16" s="15" t="s">
        <v>71</v>
      </c>
      <c r="C16" s="10" t="s">
        <v>66</v>
      </c>
      <c r="D16" s="16">
        <v>3</v>
      </c>
      <c r="E16" s="35"/>
      <c r="F16" s="35"/>
      <c r="G16" s="36"/>
    </row>
    <row r="17" ht="18" spans="1:7">
      <c r="A17" s="17" t="s">
        <v>72</v>
      </c>
      <c r="B17" s="15" t="s">
        <v>73</v>
      </c>
      <c r="C17" s="10" t="s">
        <v>74</v>
      </c>
      <c r="D17" s="16">
        <v>2</v>
      </c>
      <c r="E17" s="35"/>
      <c r="F17" s="35"/>
      <c r="G17" s="36"/>
    </row>
    <row r="18" ht="18" spans="1:7">
      <c r="A18" s="7"/>
      <c r="B18" s="7"/>
      <c r="C18" s="7"/>
      <c r="D18" s="16"/>
      <c r="E18" s="35"/>
      <c r="F18" s="35"/>
      <c r="G18" s="36"/>
    </row>
    <row r="19" ht="18" spans="1:7">
      <c r="A19" s="7"/>
      <c r="B19" s="7"/>
      <c r="C19" s="7"/>
      <c r="D19" s="16"/>
      <c r="E19" s="35"/>
      <c r="F19" s="35"/>
      <c r="G19" s="36"/>
    </row>
    <row r="20" ht="18" spans="1:7">
      <c r="A20" s="7"/>
      <c r="B20" s="7"/>
      <c r="C20" s="7"/>
      <c r="D20" s="16"/>
      <c r="E20" s="35"/>
      <c r="F20" s="35"/>
      <c r="G20" s="36"/>
    </row>
    <row r="21" ht="30" customHeight="true" spans="1:7">
      <c r="A21" s="6" t="s">
        <v>36</v>
      </c>
      <c r="B21" s="6"/>
      <c r="C21" s="6"/>
      <c r="D21" s="6"/>
      <c r="E21" s="35"/>
      <c r="F21" s="35"/>
      <c r="G21" s="36"/>
    </row>
    <row r="22" ht="36" spans="1:7">
      <c r="A22" s="6" t="s">
        <v>8</v>
      </c>
      <c r="B22" s="6" t="s">
        <v>9</v>
      </c>
      <c r="C22" s="6" t="s">
        <v>10</v>
      </c>
      <c r="D22" s="6" t="s">
        <v>37</v>
      </c>
      <c r="E22" s="35"/>
      <c r="F22" s="35"/>
      <c r="G22" s="36"/>
    </row>
    <row r="23" ht="18" spans="1:7">
      <c r="A23" s="7" t="s">
        <v>38</v>
      </c>
      <c r="B23" s="15" t="s">
        <v>75</v>
      </c>
      <c r="C23" s="10" t="s">
        <v>57</v>
      </c>
      <c r="D23" s="16">
        <v>-1</v>
      </c>
      <c r="E23" s="35"/>
      <c r="F23" s="35"/>
      <c r="G23" s="36"/>
    </row>
    <row r="24" ht="18" spans="1:4">
      <c r="A24" s="7" t="s">
        <v>41</v>
      </c>
      <c r="B24" s="15" t="s">
        <v>76</v>
      </c>
      <c r="C24" s="10" t="s">
        <v>57</v>
      </c>
      <c r="D24" s="16">
        <v>-1</v>
      </c>
    </row>
    <row r="25" ht="18" spans="1:6">
      <c r="A25" s="7" t="s">
        <v>44</v>
      </c>
      <c r="B25" s="15" t="s">
        <v>45</v>
      </c>
      <c r="C25" s="10" t="s">
        <v>65</v>
      </c>
      <c r="D25" s="16">
        <v>-2</v>
      </c>
      <c r="F25" s="37"/>
    </row>
    <row r="26" ht="36" spans="1:6">
      <c r="A26" s="7" t="s">
        <v>46</v>
      </c>
      <c r="B26" s="7"/>
      <c r="C26" s="7"/>
      <c r="D26" s="16"/>
      <c r="F26" s="37"/>
    </row>
    <row r="27" ht="36" spans="1:6">
      <c r="A27" s="7" t="s">
        <v>46</v>
      </c>
      <c r="B27" s="7"/>
      <c r="C27" s="7"/>
      <c r="D27" s="16"/>
      <c r="F27" s="38"/>
    </row>
    <row r="28" ht="36" spans="1:6">
      <c r="A28" s="7" t="s">
        <v>46</v>
      </c>
      <c r="B28" s="7"/>
      <c r="C28" s="7"/>
      <c r="D28" s="16"/>
      <c r="F28" s="38"/>
    </row>
    <row r="29" ht="36" spans="1:6">
      <c r="A29" s="18" t="s">
        <v>46</v>
      </c>
      <c r="B29" s="18"/>
      <c r="C29" s="18"/>
      <c r="D29" s="19"/>
      <c r="F29" s="37"/>
    </row>
    <row r="30" ht="27" customHeight="true" spans="1:6">
      <c r="A30" s="20" t="s">
        <v>47</v>
      </c>
      <c r="B30" s="21"/>
      <c r="C30" s="22"/>
      <c r="D30" s="23">
        <f>AVERAGE(D8:D11,D14:D20)</f>
        <v>1.875</v>
      </c>
      <c r="E30" s="39"/>
      <c r="F30" s="40"/>
    </row>
    <row r="31" ht="45.95" customHeight="true" spans="1:6">
      <c r="A31" s="24" t="s">
        <v>77</v>
      </c>
      <c r="B31" s="25"/>
      <c r="C31" s="26"/>
      <c r="D31" s="23">
        <f>0.5*D7+0.5*D30</f>
        <v>1.4375</v>
      </c>
      <c r="E31" s="39"/>
      <c r="F31" s="40"/>
    </row>
    <row r="32" ht="18.95" customHeight="true" spans="1:6">
      <c r="A32" s="20" t="s">
        <v>49</v>
      </c>
      <c r="B32" s="21"/>
      <c r="C32" s="22"/>
      <c r="D32" s="27">
        <f>COUNT(D23:D29)</f>
        <v>3</v>
      </c>
      <c r="E32" s="39"/>
      <c r="F32" s="40"/>
    </row>
    <row r="33" ht="21.95" customHeight="true" spans="1:6">
      <c r="A33" s="20" t="s">
        <v>50</v>
      </c>
      <c r="B33" s="21"/>
      <c r="C33" s="22"/>
      <c r="D33" s="27">
        <f>SUM(D23:D29)</f>
        <v>-4</v>
      </c>
      <c r="E33" s="39"/>
      <c r="F33" s="40"/>
    </row>
    <row r="34" ht="30" customHeight="true" spans="1:4">
      <c r="A34" s="24" t="s">
        <v>78</v>
      </c>
      <c r="B34" s="25"/>
      <c r="C34" s="26"/>
      <c r="D34" s="28">
        <f>D33/D32/2*0.4</f>
        <v>-0.266666666666667</v>
      </c>
    </row>
    <row r="35" ht="36" customHeight="true" spans="1:4">
      <c r="A35" s="29" t="s">
        <v>52</v>
      </c>
      <c r="B35" s="30"/>
      <c r="C35" s="31"/>
      <c r="D35" s="32">
        <f>D4+(D3-D4)*(D31-1)/4*(0.6+D34)</f>
        <v>13.28125</v>
      </c>
    </row>
    <row r="36" ht="18" spans="1:4">
      <c r="A36" s="33" t="s">
        <v>53</v>
      </c>
      <c r="B36" s="33"/>
      <c r="C36" s="33"/>
      <c r="D36" s="33"/>
    </row>
  </sheetData>
  <mergeCells count="14">
    <mergeCell ref="A1:D1"/>
    <mergeCell ref="A2:D2"/>
    <mergeCell ref="A5:D5"/>
    <mergeCell ref="E5:G5"/>
    <mergeCell ref="A12:D12"/>
    <mergeCell ref="A21:D21"/>
    <mergeCell ref="A30:C30"/>
    <mergeCell ref="A31:C31"/>
    <mergeCell ref="A32:C32"/>
    <mergeCell ref="A33:C33"/>
    <mergeCell ref="A34:C34"/>
    <mergeCell ref="A35:C35"/>
    <mergeCell ref="A36:D36"/>
    <mergeCell ref="A3:A4"/>
  </mergeCells>
  <printOptions horizontalCentered="true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空表</vt:lpstr>
      <vt:lpstr>超标排放水污染物示例</vt:lpstr>
      <vt:lpstr>未批先建示例</vt:lpstr>
      <vt:lpstr>未验先投示例</vt:lpstr>
      <vt:lpstr>不正常运行污染防治设施示例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zhengyimin</dc:creator>
  <cp:lastModifiedBy>user</cp:lastModifiedBy>
  <dcterms:created xsi:type="dcterms:W3CDTF">2021-02-06T15:36:00Z</dcterms:created>
  <dcterms:modified xsi:type="dcterms:W3CDTF">2024-11-15T11:26:54Z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795BB9207F49412D9ACE2D2CB55ED987</vt:lpwstr>
  </property>
</Properties>
</file>