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金利亚自由裁量表" sheetId="3" r:id="rId1"/>
  </sheets>
  <definedNames>
    <definedName name="_xlnm.Print_Area" localSheetId="0">金利亚自由裁量表!$A$1:$D$27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<sst xmlns="http://schemas.openxmlformats.org/spreadsheetml/2006/main" count="63" uniqueCount="55">
  <si>
    <r>
      <t xml:space="preserve">福建省生态环境行政处罚自由裁量计算表
</t>
    </r>
    <r>
      <rPr>
        <b/>
        <sz val="14"/>
        <color theme="1"/>
        <rFont val="宋体"/>
        <charset val="134"/>
        <scheme val="minor"/>
      </rPr>
      <t>（适用于2024年11月1日施行版）</t>
    </r>
    <r>
      <rPr>
        <b/>
        <sz val="20"/>
        <color theme="1"/>
        <rFont val="宋体"/>
        <charset val="134"/>
        <scheme val="minor"/>
      </rPr>
      <t xml:space="preserve">
</t>
    </r>
  </si>
  <si>
    <t>（单位：万元）</t>
  </si>
  <si>
    <t>罚则</t>
  </si>
  <si>
    <t>法律名称和条款</t>
  </si>
  <si>
    <t>法定处罚上限：M</t>
  </si>
  <si>
    <t>《福建省固定污染源自动监控管理办法》第三十一条第一项</t>
  </si>
  <si>
    <t>法定处罚下限：N</t>
  </si>
  <si>
    <t>违法行为共性裁量基准表</t>
  </si>
  <si>
    <t>裁量因素</t>
  </si>
  <si>
    <t>调查情况</t>
  </si>
  <si>
    <t>证据</t>
  </si>
  <si>
    <t>裁量取值（1～5）</t>
  </si>
  <si>
    <t>违法行为后果</t>
  </si>
  <si>
    <t>违法行为环境影响程度小</t>
  </si>
  <si>
    <t>1.重点排污单位自动监控与基础数据库系统（国发平台）截图；2.《检测报告》（HDHB（2026）051907）</t>
  </si>
  <si>
    <t>违法行为持续时间</t>
  </si>
  <si>
    <t>不足1个月</t>
  </si>
  <si>
    <t>重点排污单位自动监控与基础数据库系统（国发平台）截图</t>
  </si>
  <si>
    <t>违法行为发生地</t>
  </si>
  <si>
    <t>在生态保护红线区域外</t>
  </si>
  <si>
    <t>福建省生态环境分区管控数据应用平台截图</t>
  </si>
  <si>
    <t>环境违法次数
（含本次）</t>
  </si>
  <si>
    <t>1次</t>
  </si>
  <si>
    <t>福建省环境监察执法系统截图</t>
  </si>
  <si>
    <t>对周边居民、单位等的影响</t>
  </si>
  <si>
    <t>未发现对周边生产经营、生活造成不良影响</t>
  </si>
  <si>
    <t>1.2026年5月18日现场执法照片
2.《检测报告》（HDHB（2026）051907）</t>
  </si>
  <si>
    <t>违法行为个性裁量基准表</t>
  </si>
  <si>
    <t>排放去向或
区域</t>
  </si>
  <si>
    <t>二类功能区（工业区和农村地区）</t>
  </si>
  <si>
    <t>该公司排污许可证节选</t>
  </si>
  <si>
    <t>排放污染物类型</t>
  </si>
  <si>
    <t>一般废气</t>
  </si>
  <si>
    <t>1.该公司排污许可证节选；2.《检测报告》（HDHB（2026）051907）</t>
  </si>
  <si>
    <t>违法行为修正裁量基准表</t>
  </si>
  <si>
    <r>
      <rPr>
        <b/>
        <sz val="12"/>
        <color theme="1"/>
        <rFont val="宋体"/>
        <charset val="134"/>
        <scheme val="minor"/>
      </rPr>
      <t>裁量取值（-2</t>
    </r>
    <r>
      <rPr>
        <b/>
        <sz val="8"/>
        <color theme="1"/>
        <rFont val="宋体"/>
        <charset val="134"/>
        <scheme val="minor"/>
      </rPr>
      <t>～</t>
    </r>
    <r>
      <rPr>
        <b/>
        <sz val="12"/>
        <color theme="1"/>
        <rFont val="宋体"/>
        <charset val="134"/>
        <scheme val="minor"/>
      </rPr>
      <t>2）</t>
    </r>
  </si>
  <si>
    <t xml:space="preserve">     </t>
  </si>
  <si>
    <t>违法行为的改正态度</t>
  </si>
  <si>
    <t>立即改正</t>
  </si>
  <si>
    <t>1.《烟气在线监测数据异常及标记遗漏情况的说明》；2.重点排污单位自动监控与基础数据库系统（国发平台）截图</t>
  </si>
  <si>
    <t>补救措施</t>
  </si>
  <si>
    <t>未采取补救措施，环境影响未扩大</t>
  </si>
  <si>
    <t>1.2026年5月18日《现场检查(勘察)笔录》；2.2026年5月21日《调查询问笔录》。</t>
  </si>
  <si>
    <t>主观过错程度</t>
  </si>
  <si>
    <t>过失</t>
  </si>
  <si>
    <t>1.2026年5月21日《调查询问笔录》；2.《烟气在线监测数据异常及标记遗漏情况的说明》。</t>
  </si>
  <si>
    <t>配合调查情况</t>
  </si>
  <si>
    <t>配合调查</t>
  </si>
  <si>
    <t>共性、个性裁量表均值：</t>
  </si>
  <si>
    <r>
      <rPr>
        <b/>
        <sz val="10"/>
        <rFont val="宋体"/>
        <charset val="134"/>
      </rPr>
      <t>裁量系数A</t>
    </r>
    <r>
      <rPr>
        <sz val="10"/>
        <rFont val="宋体"/>
        <charset val="134"/>
      </rPr>
      <t>=50%×污染后果对应的裁量等级数值+50%×其他裁量等级数值的平均数</t>
    </r>
  </si>
  <si>
    <t>修正裁量表取值个数：</t>
  </si>
  <si>
    <t>修正裁量表取值总和：</t>
  </si>
  <si>
    <r>
      <rPr>
        <b/>
        <sz val="10"/>
        <rFont val="宋体"/>
        <charset val="134"/>
      </rPr>
      <t>裁量系数B</t>
    </r>
    <r>
      <rPr>
        <sz val="10"/>
        <rFont val="宋体"/>
        <charset val="134"/>
      </rPr>
      <t>=[修正因子数值之和/（所取修正因子个数*2）]×40%</t>
    </r>
  </si>
  <si>
    <t>最终罚款金额　X=N+（M-N）×[（A-1）/4]×（0.6+B）</t>
  </si>
  <si>
    <t>备注：根据《福建省生态环境行政处罚裁量规则》第十一条:“……罚款金额高于一万按“千”取整，低于一万按“百”取整(舍去不足一千或一百的部分)”的有关规定，该案件处罚金额为12.1万元。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</si>
</sst>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b/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77" fontId="7" fillId="2" borderId="2" xfId="0" applyNumberFormat="1" applyFont="1" applyFill="1" applyBorder="1" applyAlignment="1">
      <alignment horizontal="center" vertical="center" wrapText="1"/>
    </xf>
    <xf numFmtId="177" fontId="0" fillId="0" borderId="0" xfId="0" applyNumberForma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177" fontId="0" fillId="0" borderId="0" xfId="0" applyNumberFormat="1" applyFill="1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176" fontId="0" fillId="0" borderId="0" xfId="0" applyNumberFormat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176" fontId="1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zoomScale="115" zoomScaleNormal="115" topLeftCell="A21" workbookViewId="0">
      <selection activeCell="C36" sqref="C36"/>
    </sheetView>
  </sheetViews>
  <sheetFormatPr defaultColWidth="9" defaultRowHeight="14" outlineLevelCol="7"/>
  <cols>
    <col min="1" max="1" width="16.7818181818182" style="1" customWidth="1"/>
    <col min="2" max="2" width="20.4545454545455" style="1" customWidth="1"/>
    <col min="3" max="3" width="32.5454545454545" style="1" customWidth="1"/>
    <col min="4" max="4" width="10.6363636363636" style="1" customWidth="1"/>
    <col min="5" max="16384" width="9" style="1"/>
  </cols>
  <sheetData>
    <row r="1" ht="30" customHeight="1" spans="1:8">
      <c r="A1" s="2" t="s">
        <v>0</v>
      </c>
      <c r="B1" s="3"/>
      <c r="C1" s="3"/>
      <c r="D1" s="3"/>
      <c r="E1" s="4"/>
      <c r="F1" s="4"/>
      <c r="G1" s="4"/>
      <c r="H1" s="4"/>
    </row>
    <row r="2" ht="15" spans="1:8">
      <c r="A2" s="5" t="s">
        <v>1</v>
      </c>
      <c r="B2" s="6"/>
      <c r="C2" s="6"/>
      <c r="D2" s="6"/>
      <c r="H2" s="4"/>
    </row>
    <row r="3" ht="15" spans="1:8">
      <c r="A3" s="7" t="s">
        <v>2</v>
      </c>
      <c r="B3" s="8" t="s">
        <v>3</v>
      </c>
      <c r="C3" s="9" t="s">
        <v>4</v>
      </c>
      <c r="D3" s="10">
        <v>20</v>
      </c>
    </row>
    <row r="4" ht="39" spans="1:8">
      <c r="A4" s="11"/>
      <c r="B4" s="9" t="s">
        <v>5</v>
      </c>
      <c r="C4" s="9" t="s">
        <v>6</v>
      </c>
      <c r="D4" s="10">
        <v>2</v>
      </c>
    </row>
    <row r="5" ht="15" spans="1:8">
      <c r="A5" s="11" t="s">
        <v>7</v>
      </c>
      <c r="B5" s="12"/>
      <c r="C5" s="12"/>
      <c r="D5" s="12"/>
      <c r="E5" s="13"/>
      <c r="F5" s="13"/>
      <c r="G5" s="13"/>
    </row>
    <row r="6" ht="30" spans="1:8">
      <c r="A6" s="14" t="s">
        <v>8</v>
      </c>
      <c r="B6" s="14" t="s">
        <v>9</v>
      </c>
      <c r="C6" s="14" t="s">
        <v>10</v>
      </c>
      <c r="D6" s="14" t="s">
        <v>11</v>
      </c>
      <c r="E6" s="13"/>
      <c r="F6" s="13"/>
      <c r="G6" s="13"/>
    </row>
    <row r="7" ht="39" spans="1:8">
      <c r="A7" s="15" t="s">
        <v>12</v>
      </c>
      <c r="B7" s="16" t="s">
        <v>13</v>
      </c>
      <c r="C7" s="16" t="s">
        <v>14</v>
      </c>
      <c r="D7" s="17">
        <v>1</v>
      </c>
      <c r="E7" s="13"/>
      <c r="F7" s="13"/>
      <c r="G7" s="13"/>
    </row>
    <row r="8" ht="30" spans="1:8">
      <c r="A8" s="18" t="s">
        <v>15</v>
      </c>
      <c r="B8" s="19" t="s">
        <v>16</v>
      </c>
      <c r="C8" s="16" t="s">
        <v>17</v>
      </c>
      <c r="D8" s="20">
        <v>1</v>
      </c>
      <c r="E8" s="13"/>
      <c r="F8" s="13"/>
      <c r="G8" s="21"/>
    </row>
    <row r="9" ht="26" spans="1:8">
      <c r="A9" s="15" t="s">
        <v>18</v>
      </c>
      <c r="B9" s="22" t="s">
        <v>19</v>
      </c>
      <c r="C9" s="22" t="s">
        <v>20</v>
      </c>
      <c r="D9" s="20">
        <v>1</v>
      </c>
      <c r="E9" s="13"/>
      <c r="F9" s="13"/>
      <c r="G9" s="21"/>
    </row>
    <row r="10" ht="30" spans="1:8">
      <c r="A10" s="15" t="s">
        <v>21</v>
      </c>
      <c r="B10" s="22" t="s">
        <v>22</v>
      </c>
      <c r="C10" s="22" t="s">
        <v>23</v>
      </c>
      <c r="D10" s="20">
        <v>1</v>
      </c>
      <c r="E10" s="13"/>
      <c r="F10" s="13"/>
      <c r="G10" s="21"/>
    </row>
    <row r="11" ht="39" spans="1:8">
      <c r="A11" s="15" t="s">
        <v>24</v>
      </c>
      <c r="B11" s="22" t="s">
        <v>25</v>
      </c>
      <c r="C11" s="16" t="s">
        <v>26</v>
      </c>
      <c r="D11" s="20">
        <v>1</v>
      </c>
      <c r="E11" s="13"/>
      <c r="F11" s="13"/>
      <c r="G11" s="21"/>
    </row>
    <row r="12" ht="15" spans="1:8">
      <c r="A12" s="14" t="s">
        <v>27</v>
      </c>
      <c r="B12" s="15"/>
      <c r="C12" s="15"/>
      <c r="D12" s="15"/>
      <c r="E12" s="13"/>
      <c r="F12" s="13"/>
      <c r="G12" s="21"/>
    </row>
    <row r="13" ht="30" spans="1:8">
      <c r="A13" s="14" t="s">
        <v>8</v>
      </c>
      <c r="B13" s="14" t="s">
        <v>9</v>
      </c>
      <c r="C13" s="14" t="s">
        <v>10</v>
      </c>
      <c r="D13" s="14" t="s">
        <v>11</v>
      </c>
      <c r="E13" s="13"/>
      <c r="F13" s="13"/>
      <c r="G13" s="21"/>
    </row>
    <row r="14" ht="30" spans="1:8">
      <c r="A14" s="23" t="s">
        <v>28</v>
      </c>
      <c r="B14" s="24" t="s">
        <v>29</v>
      </c>
      <c r="C14" s="24" t="s">
        <v>30</v>
      </c>
      <c r="D14" s="17">
        <v>1</v>
      </c>
      <c r="E14" s="13"/>
      <c r="F14" s="13"/>
      <c r="G14" s="21"/>
    </row>
    <row r="15" ht="26" spans="1:8">
      <c r="A15" s="18" t="s">
        <v>31</v>
      </c>
      <c r="B15" s="24" t="s">
        <v>32</v>
      </c>
      <c r="C15" s="24" t="s">
        <v>33</v>
      </c>
      <c r="D15" s="20">
        <v>1</v>
      </c>
      <c r="E15" s="13"/>
      <c r="F15" s="13"/>
      <c r="G15" s="21"/>
    </row>
    <row r="16" ht="15" spans="1:8">
      <c r="A16" s="14" t="s">
        <v>34</v>
      </c>
      <c r="B16" s="15"/>
      <c r="C16" s="15"/>
      <c r="D16" s="15"/>
      <c r="E16" s="13"/>
      <c r="F16" s="13"/>
      <c r="G16" s="21"/>
    </row>
    <row r="17" ht="30" spans="1:8">
      <c r="A17" s="14" t="s">
        <v>8</v>
      </c>
      <c r="B17" s="14" t="s">
        <v>9</v>
      </c>
      <c r="C17" s="14" t="s">
        <v>10</v>
      </c>
      <c r="D17" s="14" t="s">
        <v>35</v>
      </c>
      <c r="E17" s="13"/>
      <c r="G17" s="13"/>
      <c r="H17" s="1" t="s">
        <v>36</v>
      </c>
    </row>
    <row r="18" ht="39" spans="1:8">
      <c r="A18" s="25" t="s">
        <v>37</v>
      </c>
      <c r="B18" s="26" t="s">
        <v>38</v>
      </c>
      <c r="C18" s="22" t="s">
        <v>39</v>
      </c>
      <c r="D18" s="27">
        <v>-2</v>
      </c>
      <c r="E18" s="13"/>
      <c r="F18" s="13"/>
      <c r="G18" s="21"/>
    </row>
    <row r="19" ht="39" spans="1:8">
      <c r="A19" s="15" t="s">
        <v>40</v>
      </c>
      <c r="B19" s="24" t="s">
        <v>41</v>
      </c>
      <c r="C19" s="22" t="s">
        <v>42</v>
      </c>
      <c r="D19" s="28">
        <v>0</v>
      </c>
      <c r="G19" s="29"/>
    </row>
    <row r="20" ht="39" spans="1:8">
      <c r="A20" s="15" t="s">
        <v>43</v>
      </c>
      <c r="B20" s="24" t="s">
        <v>44</v>
      </c>
      <c r="C20" s="22" t="s">
        <v>45</v>
      </c>
      <c r="D20" s="28">
        <v>-2</v>
      </c>
    </row>
    <row r="21" ht="39" spans="1:8">
      <c r="A21" s="15" t="s">
        <v>46</v>
      </c>
      <c r="B21" s="24" t="s">
        <v>47</v>
      </c>
      <c r="C21" s="22" t="s">
        <v>42</v>
      </c>
      <c r="D21" s="28">
        <v>-2</v>
      </c>
      <c r="F21" s="30"/>
    </row>
    <row r="22" ht="15" spans="1:8">
      <c r="A22" s="31" t="s">
        <v>48</v>
      </c>
      <c r="B22" s="32"/>
      <c r="C22" s="33"/>
      <c r="D22" s="34">
        <f>AVERAGE(D8:D11,D14:D15)</f>
        <v>1</v>
      </c>
      <c r="E22" s="35"/>
      <c r="F22" s="36"/>
    </row>
    <row r="23" ht="15" spans="1:8">
      <c r="A23" s="37" t="s">
        <v>49</v>
      </c>
      <c r="B23" s="38"/>
      <c r="C23" s="39"/>
      <c r="D23" s="34">
        <f>0.5*D7+0.5*D22</f>
        <v>1</v>
      </c>
      <c r="E23" s="35"/>
      <c r="F23" s="36"/>
    </row>
    <row r="24" ht="15" spans="1:8">
      <c r="A24" s="31" t="s">
        <v>50</v>
      </c>
      <c r="B24" s="32"/>
      <c r="C24" s="33"/>
      <c r="D24" s="40">
        <f>COUNT(D18:D21)</f>
        <v>4</v>
      </c>
      <c r="E24" s="35"/>
      <c r="F24" s="36"/>
    </row>
    <row r="25" ht="15" spans="1:8">
      <c r="A25" s="31" t="s">
        <v>51</v>
      </c>
      <c r="B25" s="32"/>
      <c r="C25" s="33"/>
      <c r="D25" s="40">
        <f>SUM(D18:D21)</f>
        <v>-6</v>
      </c>
      <c r="E25" s="35"/>
      <c r="F25" s="36"/>
    </row>
    <row r="26" spans="1:8">
      <c r="A26" s="37" t="s">
        <v>52</v>
      </c>
      <c r="B26" s="38"/>
      <c r="C26" s="39"/>
      <c r="D26" s="41">
        <f>D25/D24/2*0.4</f>
        <v>-0.3</v>
      </c>
    </row>
    <row r="27" spans="1:8">
      <c r="A27" s="42" t="s">
        <v>53</v>
      </c>
      <c r="B27" s="43"/>
      <c r="C27" s="44"/>
      <c r="D27" s="45">
        <f>D4+(D3-D4)*(D23-1)/4*(0.6+D26)</f>
        <v>2</v>
      </c>
    </row>
    <row r="28" ht="53" hidden="1" customHeight="1" spans="1:8">
      <c r="A28" s="46" t="s">
        <v>54</v>
      </c>
      <c r="B28" s="46"/>
      <c r="C28" s="46"/>
      <c r="D28" s="46"/>
    </row>
  </sheetData>
  <mergeCells count="14">
    <mergeCell ref="A1:D1"/>
    <mergeCell ref="A2:D2"/>
    <mergeCell ref="A5:D5"/>
    <mergeCell ref="E5:G5"/>
    <mergeCell ref="A12:D12"/>
    <mergeCell ref="A16:D16"/>
    <mergeCell ref="A22:C22"/>
    <mergeCell ref="A23:C23"/>
    <mergeCell ref="A24:C24"/>
    <mergeCell ref="A25:C25"/>
    <mergeCell ref="A26:C26"/>
    <mergeCell ref="A27:C27"/>
    <mergeCell ref="A28:D28"/>
    <mergeCell ref="A3:A4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金利亚自由裁量表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zhengyimin</dc:creator>
  <cp:lastModifiedBy>WPS_1485072630</cp:lastModifiedBy>
  <dcterms:created xsi:type="dcterms:W3CDTF">2021-02-02T15:36:00Z</dcterms:created>
  <dcterms:modified xsi:type="dcterms:W3CDTF">2026-07-27T08:35:49Z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6D60A6CCEAD0476886A79AA25C44A5B3_12</vt:lpwstr>
  </property>
  <property fmtid="{D5CDD505-2E9C-101B-9397-08002B2CF9AE}" pid="4" name="CalculationRule">
    <vt:i4>0</vt:i4>
  </property>
</Properties>
</file>