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910"/>
  </bookViews>
  <sheets>
    <sheet name="空表" sheetId="3" r:id="rId1"/>
  </sheets>
  <definedNames>
    <definedName name="_xlnm.Print_Area" localSheetId="0">空表!$A$1:$D$29</definedName>
    <definedName name="_xlnm.Print_Area">#REF!</definedName>
  </definedNames>
  <calcPr calcId="144525"/>
</workbook>
</file>

<file path=xl/sharedStrings.xml><?xml version="1.0" encoding="utf-8"?>
<sst xmlns="http://schemas.openxmlformats.org/spreadsheetml/2006/main" count="69" uniqueCount="61">
  <si>
    <r>
      <rPr>
        <b/>
        <sz val="20"/>
        <color rgb="FF000000"/>
        <rFont val="宋体"/>
        <charset val="134"/>
      </rPr>
      <t xml:space="preserve">福建省生态环境行政处罚自由裁量计算表
</t>
    </r>
    <r>
      <rPr>
        <b/>
        <sz val="14"/>
        <color rgb="FF000000"/>
        <rFont val="宋体"/>
        <charset val="134"/>
      </rPr>
      <t>（适用于2024年11月1日施行版）</t>
    </r>
    <r>
      <rPr>
        <b/>
        <sz val="20"/>
        <color rgb="FF000000"/>
        <rFont val="宋体"/>
        <charset val="134"/>
      </rPr>
      <t xml:space="preserve">
</t>
    </r>
  </si>
  <si>
    <t>（单位：万元）</t>
  </si>
  <si>
    <t>罚则</t>
  </si>
  <si>
    <t>法律名称和条款</t>
  </si>
  <si>
    <t>法定处罚上限：M</t>
  </si>
  <si>
    <t>《中华人民共和国水污染防治法》第八十三条第二项</t>
  </si>
  <si>
    <t>法定处罚下限：N</t>
  </si>
  <si>
    <t>违法行为共性裁量基准表</t>
  </si>
  <si>
    <t>裁量因素</t>
  </si>
  <si>
    <t>调查情况</t>
  </si>
  <si>
    <t>证据</t>
  </si>
  <si>
    <t>裁量取值（1～5）</t>
  </si>
  <si>
    <t>违法行为后果</t>
  </si>
  <si>
    <t>违法行为环境影响程度小</t>
  </si>
  <si>
    <t xml:space="preserve">1.《现场检查(勘察)笔录》(2026年1月22日)；2.《检测报告》（报告编号：HDBD(2026)012702）；3.《调查询问笔录》（2026年3月9日）
</t>
  </si>
  <si>
    <t>违法行为持续时间</t>
  </si>
  <si>
    <t>无法查明，适用最低档</t>
  </si>
  <si>
    <t>1.《现场检查(勘察)笔录》(2026年1月22日)；2.《检测报告》（报告编号：HDBD(2026)012702）；3.调查询问笔录(2026年2月12日）；4.《整改报告》；5.《检测报告》（HDHB（2026）030501）6.《现场检查(勘察)笔录》(2026年3月4日)</t>
  </si>
  <si>
    <t>违法行为发生地</t>
  </si>
  <si>
    <t>在生态保护红线区域外</t>
  </si>
  <si>
    <t>营业执照</t>
  </si>
  <si>
    <t>环境违法次数</t>
  </si>
  <si>
    <t>1次</t>
  </si>
  <si>
    <t>环保档案</t>
  </si>
  <si>
    <t>对周边居民、单位等的影响</t>
  </si>
  <si>
    <t>未发现对周边生产经营、生活造成不良影响</t>
  </si>
  <si>
    <t>1.《现场检查(勘察)笔录》(2026年1月22日)2.现场照片；3.调查询问笔录(2026年3月9日）</t>
  </si>
  <si>
    <t>违法行为个性裁量基准表</t>
  </si>
  <si>
    <t>废水类别</t>
  </si>
  <si>
    <t>一般废水</t>
  </si>
  <si>
    <t>《检测报告》（报告编号：HDBD(2026)012702）</t>
  </si>
  <si>
    <t>排放去向</t>
  </si>
  <si>
    <t>Ⅲ类水域</t>
  </si>
  <si>
    <t>《三明市人民政府关于同意三明市水功能区划的批复》（明政文〔2012〕216号）节选</t>
  </si>
  <si>
    <t>排放污染物超标状况</t>
  </si>
  <si>
    <t>一般废水超标5倍以上，不足30倍</t>
  </si>
  <si>
    <t>水日排放量</t>
  </si>
  <si>
    <t>20吨</t>
  </si>
  <si>
    <t>调查询问笔录(2026年2月12日）</t>
  </si>
  <si>
    <t>违法行为修正裁量基准表</t>
  </si>
  <si>
    <r>
      <rPr>
        <b/>
        <sz val="12"/>
        <color rgb="FF000000"/>
        <rFont val="宋体"/>
        <charset val="134"/>
      </rPr>
      <t>裁量取值（-2</t>
    </r>
    <r>
      <rPr>
        <b/>
        <sz val="8"/>
        <color rgb="FF000000"/>
        <rFont val="宋体"/>
        <charset val="134"/>
      </rPr>
      <t>～</t>
    </r>
    <r>
      <rPr>
        <b/>
        <sz val="12"/>
        <color rgb="FF000000"/>
        <rFont val="宋体"/>
        <charset val="134"/>
      </rPr>
      <t>2）</t>
    </r>
  </si>
  <si>
    <t xml:space="preserve">     </t>
  </si>
  <si>
    <t>违法行为的改正态度</t>
  </si>
  <si>
    <t>立即改正</t>
  </si>
  <si>
    <t>1.《整改报告》；2.《三明市生态环境局责令改正违法行为决定书》（闽明环罚责改〔2026〕00002号）及送达回证；3.《检测报告》（HDHB（2026）030501）</t>
  </si>
  <si>
    <t>补救措施</t>
  </si>
  <si>
    <t>未采取补救措施，环境影响未扩大</t>
  </si>
  <si>
    <t>1.《现场检查(勘察)笔录》(2026年1月22日)；2.调查询问笔录(2026年2月12日）</t>
  </si>
  <si>
    <t>主观过错程度</t>
  </si>
  <si>
    <t>过失</t>
  </si>
  <si>
    <t>1.2025.12.25该公司自行检测报告（HDHB（2025）122503）；2.调查询问笔录(2026年2月12日）</t>
  </si>
  <si>
    <t>配合调查情况</t>
  </si>
  <si>
    <t>配合调查</t>
  </si>
  <si>
    <t>1.《现场检查(勘察)笔录》(2026年1月22日)；2.调查询问笔录(2026年2月12日）；3.《整改报告》</t>
  </si>
  <si>
    <t>共性、个性裁量表均值：</t>
  </si>
  <si>
    <r>
      <rPr>
        <b/>
        <sz val="10"/>
        <rFont val="宋体"/>
        <charset val="134"/>
      </rPr>
      <t>裁量系数A</t>
    </r>
    <r>
      <rPr>
        <sz val="10"/>
        <rFont val="宋体"/>
        <charset val="134"/>
      </rPr>
      <t>=50%×污染后果对应的裁量等级数值+50%×其他裁量等级数值的平均数</t>
    </r>
  </si>
  <si>
    <t>修正裁量表取值个数：</t>
  </si>
  <si>
    <t>修正裁量表取值总和：</t>
  </si>
  <si>
    <r>
      <rPr>
        <b/>
        <sz val="10"/>
        <rFont val="宋体"/>
        <charset val="134"/>
      </rPr>
      <t>裁量系数B</t>
    </r>
    <r>
      <rPr>
        <sz val="10"/>
        <rFont val="宋体"/>
        <charset val="134"/>
      </rPr>
      <t>=[修正因子数值之和/（所取修正因子个数*2）]×40%</t>
    </r>
  </si>
  <si>
    <t>最终罚款金额　X=N+（M-N）×[（A-1）/4]×（0.6+B）</t>
  </si>
  <si>
    <t>备注：根据《福建省生态环境行政处罚裁量规则》第十一条:“……罚款金额高于一万按“千”取整，低于一万按“百”取整(舍去不足一千或一百的部分)”的有关规定，该案件处罚金额为12.1万元。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</si>
</sst>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4"/>
      <color rgb="FF000000"/>
      <name val="宋体"/>
      <charset val="134"/>
    </font>
    <font>
      <b/>
      <sz val="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10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0" fillId="32" borderId="12" applyNumberFormat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29" fillId="28" borderId="13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31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177" fontId="10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77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J30" sqref="J30"/>
    </sheetView>
  </sheetViews>
  <sheetFormatPr defaultColWidth="9" defaultRowHeight="13.5" outlineLevelCol="7"/>
  <cols>
    <col min="1" max="1" width="16.7833333333333" style="1" customWidth="1"/>
    <col min="2" max="2" width="20.45" style="1" customWidth="1"/>
    <col min="3" max="3" width="32.5416666666667" style="1" customWidth="1"/>
    <col min="4" max="4" width="10.6333333333333" style="1" customWidth="1"/>
    <col min="5" max="16384" width="9" style="1"/>
  </cols>
  <sheetData>
    <row r="1" ht="30" customHeight="1" spans="1:8">
      <c r="A1" s="2" t="s">
        <v>0</v>
      </c>
      <c r="B1" s="3"/>
      <c r="C1" s="3"/>
      <c r="D1" s="3"/>
      <c r="E1" s="37"/>
      <c r="F1" s="37"/>
      <c r="G1" s="37"/>
      <c r="H1" s="37"/>
    </row>
    <row r="2" ht="14.25" spans="1:8">
      <c r="A2" s="4" t="s">
        <v>1</v>
      </c>
      <c r="B2" s="5"/>
      <c r="C2" s="5"/>
      <c r="D2" s="5"/>
      <c r="H2" s="37"/>
    </row>
    <row r="3" ht="14.25" spans="1:4">
      <c r="A3" s="6" t="s">
        <v>2</v>
      </c>
      <c r="B3" s="7" t="s">
        <v>3</v>
      </c>
      <c r="C3" s="8" t="s">
        <v>4</v>
      </c>
      <c r="D3" s="9">
        <v>100</v>
      </c>
    </row>
    <row r="4" ht="42.75" spans="1:4">
      <c r="A4" s="10"/>
      <c r="B4" s="8" t="s">
        <v>5</v>
      </c>
      <c r="C4" s="8" t="s">
        <v>6</v>
      </c>
      <c r="D4" s="9">
        <v>10</v>
      </c>
    </row>
    <row r="5" ht="14.25" spans="1:7">
      <c r="A5" s="10" t="s">
        <v>7</v>
      </c>
      <c r="B5" s="11"/>
      <c r="C5" s="11"/>
      <c r="D5" s="11"/>
      <c r="E5" s="38"/>
      <c r="F5" s="38"/>
      <c r="G5" s="38"/>
    </row>
    <row r="6" ht="28.5" spans="1:7">
      <c r="A6" s="7" t="s">
        <v>8</v>
      </c>
      <c r="B6" s="7" t="s">
        <v>9</v>
      </c>
      <c r="C6" s="7" t="s">
        <v>10</v>
      </c>
      <c r="D6" s="7" t="s">
        <v>11</v>
      </c>
      <c r="E6" s="38"/>
      <c r="F6" s="38"/>
      <c r="G6" s="38"/>
    </row>
    <row r="7" ht="56" customHeight="1" spans="1:7">
      <c r="A7" s="8" t="s">
        <v>12</v>
      </c>
      <c r="B7" s="12" t="s">
        <v>13</v>
      </c>
      <c r="C7" s="12" t="s">
        <v>14</v>
      </c>
      <c r="D7" s="13">
        <v>1</v>
      </c>
      <c r="E7" s="38"/>
      <c r="F7" s="38"/>
      <c r="G7" s="38"/>
    </row>
    <row r="8" ht="94.5" spans="1:7">
      <c r="A8" s="14" t="s">
        <v>15</v>
      </c>
      <c r="B8" s="15" t="s">
        <v>16</v>
      </c>
      <c r="C8" s="16" t="s">
        <v>17</v>
      </c>
      <c r="D8" s="17">
        <v>1</v>
      </c>
      <c r="E8" s="38"/>
      <c r="F8" s="38"/>
      <c r="G8" s="39"/>
    </row>
    <row r="9" ht="14.25" spans="1:7">
      <c r="A9" s="8" t="s">
        <v>18</v>
      </c>
      <c r="B9" s="18" t="s">
        <v>19</v>
      </c>
      <c r="C9" s="18" t="s">
        <v>20</v>
      </c>
      <c r="D9" s="17">
        <v>1</v>
      </c>
      <c r="E9" s="38"/>
      <c r="F9" s="38"/>
      <c r="G9" s="39"/>
    </row>
    <row r="10" ht="14.25" spans="1:7">
      <c r="A10" s="8" t="s">
        <v>21</v>
      </c>
      <c r="B10" s="18" t="s">
        <v>22</v>
      </c>
      <c r="C10" s="18" t="s">
        <v>23</v>
      </c>
      <c r="D10" s="17">
        <v>1</v>
      </c>
      <c r="E10" s="38"/>
      <c r="F10" s="38"/>
      <c r="G10" s="39"/>
    </row>
    <row r="11" ht="40.5" spans="1:7">
      <c r="A11" s="8" t="s">
        <v>24</v>
      </c>
      <c r="B11" s="18" t="s">
        <v>25</v>
      </c>
      <c r="C11" s="12" t="s">
        <v>26</v>
      </c>
      <c r="D11" s="17">
        <v>1</v>
      </c>
      <c r="E11" s="38"/>
      <c r="F11" s="38"/>
      <c r="G11" s="39"/>
    </row>
    <row r="12" ht="14.25" spans="1:7">
      <c r="A12" s="7" t="s">
        <v>27</v>
      </c>
      <c r="B12" s="8"/>
      <c r="C12" s="8"/>
      <c r="D12" s="8"/>
      <c r="E12" s="38"/>
      <c r="F12" s="38"/>
      <c r="G12" s="39"/>
    </row>
    <row r="13" ht="28.5" spans="1:7">
      <c r="A13" s="7" t="s">
        <v>8</v>
      </c>
      <c r="B13" s="7" t="s">
        <v>9</v>
      </c>
      <c r="C13" s="7" t="s">
        <v>10</v>
      </c>
      <c r="D13" s="7" t="s">
        <v>11</v>
      </c>
      <c r="E13" s="38"/>
      <c r="F13" s="38"/>
      <c r="G13" s="39"/>
    </row>
    <row r="14" ht="27" spans="1:7">
      <c r="A14" s="19" t="s">
        <v>28</v>
      </c>
      <c r="B14" s="20" t="s">
        <v>29</v>
      </c>
      <c r="C14" s="20" t="s">
        <v>30</v>
      </c>
      <c r="D14" s="13">
        <v>1</v>
      </c>
      <c r="E14" s="38"/>
      <c r="F14" s="38"/>
      <c r="G14" s="39"/>
    </row>
    <row r="15" ht="40.5" spans="1:7">
      <c r="A15" s="19" t="s">
        <v>31</v>
      </c>
      <c r="B15" s="20" t="s">
        <v>32</v>
      </c>
      <c r="C15" s="20" t="s">
        <v>33</v>
      </c>
      <c r="D15" s="13">
        <v>3</v>
      </c>
      <c r="E15" s="38"/>
      <c r="F15" s="38"/>
      <c r="G15" s="39"/>
    </row>
    <row r="16" ht="28.5" spans="1:7">
      <c r="A16" s="14" t="s">
        <v>34</v>
      </c>
      <c r="B16" s="20" t="s">
        <v>35</v>
      </c>
      <c r="C16" s="21" t="s">
        <v>30</v>
      </c>
      <c r="D16" s="17">
        <v>3</v>
      </c>
      <c r="E16" s="38"/>
      <c r="F16" s="38"/>
      <c r="G16" s="39"/>
    </row>
    <row r="17" ht="14.25" spans="1:7">
      <c r="A17" s="19" t="s">
        <v>36</v>
      </c>
      <c r="B17" s="20" t="s">
        <v>37</v>
      </c>
      <c r="C17" s="20" t="s">
        <v>38</v>
      </c>
      <c r="D17" s="17">
        <v>2</v>
      </c>
      <c r="E17" s="38"/>
      <c r="F17" s="38"/>
      <c r="G17" s="39"/>
    </row>
    <row r="18" ht="14.25" spans="1:7">
      <c r="A18" s="7" t="s">
        <v>39</v>
      </c>
      <c r="B18" s="8"/>
      <c r="C18" s="8"/>
      <c r="D18" s="8"/>
      <c r="E18" s="38"/>
      <c r="F18" s="38"/>
      <c r="G18" s="39"/>
    </row>
    <row r="19" ht="28.5" spans="1:8">
      <c r="A19" s="7" t="s">
        <v>8</v>
      </c>
      <c r="B19" s="7" t="s">
        <v>9</v>
      </c>
      <c r="C19" s="7" t="s">
        <v>10</v>
      </c>
      <c r="D19" s="7" t="s">
        <v>40</v>
      </c>
      <c r="E19" s="38"/>
      <c r="G19" s="38"/>
      <c r="H19" s="1" t="s">
        <v>41</v>
      </c>
    </row>
    <row r="20" ht="67.5" spans="1:7">
      <c r="A20" s="14" t="s">
        <v>42</v>
      </c>
      <c r="B20" s="21" t="s">
        <v>43</v>
      </c>
      <c r="C20" s="18" t="s">
        <v>44</v>
      </c>
      <c r="D20" s="17">
        <v>-2</v>
      </c>
      <c r="E20" s="38"/>
      <c r="F20" s="38"/>
      <c r="G20" s="39"/>
    </row>
    <row r="21" ht="40.5" spans="1:7">
      <c r="A21" s="8" t="s">
        <v>45</v>
      </c>
      <c r="B21" s="20" t="s">
        <v>46</v>
      </c>
      <c r="C21" s="18" t="s">
        <v>47</v>
      </c>
      <c r="D21" s="22">
        <v>0</v>
      </c>
      <c r="G21" s="40"/>
    </row>
    <row r="22" ht="40.5" spans="1:4">
      <c r="A22" s="8" t="s">
        <v>48</v>
      </c>
      <c r="B22" s="20" t="s">
        <v>49</v>
      </c>
      <c r="C22" s="16" t="s">
        <v>50</v>
      </c>
      <c r="D22" s="22">
        <v>-2</v>
      </c>
    </row>
    <row r="23" ht="40.5" spans="1:6">
      <c r="A23" s="8" t="s">
        <v>51</v>
      </c>
      <c r="B23" s="20" t="s">
        <v>52</v>
      </c>
      <c r="C23" s="18" t="s">
        <v>53</v>
      </c>
      <c r="D23" s="22">
        <v>-2</v>
      </c>
      <c r="F23" s="41"/>
    </row>
    <row r="24" ht="14.25" spans="1:6">
      <c r="A24" s="23" t="s">
        <v>54</v>
      </c>
      <c r="B24" s="24"/>
      <c r="C24" s="25"/>
      <c r="D24" s="26">
        <f>AVERAGE(D8:D11,D14:D17)</f>
        <v>1.625</v>
      </c>
      <c r="E24" s="42"/>
      <c r="F24" s="43"/>
    </row>
    <row r="25" ht="14.25" spans="1:6">
      <c r="A25" s="27" t="s">
        <v>55</v>
      </c>
      <c r="B25" s="28"/>
      <c r="C25" s="29"/>
      <c r="D25" s="26">
        <f>0.5*D7+0.5*D24</f>
        <v>1.3125</v>
      </c>
      <c r="E25" s="42"/>
      <c r="F25" s="43"/>
    </row>
    <row r="26" ht="14.25" spans="1:6">
      <c r="A26" s="23" t="s">
        <v>56</v>
      </c>
      <c r="B26" s="24"/>
      <c r="C26" s="25"/>
      <c r="D26" s="30">
        <f>COUNT(D20:D23)</f>
        <v>4</v>
      </c>
      <c r="E26" s="42"/>
      <c r="F26" s="43"/>
    </row>
    <row r="27" ht="14.25" spans="1:6">
      <c r="A27" s="23" t="s">
        <v>57</v>
      </c>
      <c r="B27" s="24"/>
      <c r="C27" s="25"/>
      <c r="D27" s="30">
        <f>SUM(D20:D23)</f>
        <v>-6</v>
      </c>
      <c r="E27" s="42"/>
      <c r="F27" s="43"/>
    </row>
    <row r="28" spans="1:4">
      <c r="A28" s="27" t="s">
        <v>58</v>
      </c>
      <c r="B28" s="28"/>
      <c r="C28" s="29"/>
      <c r="D28" s="31">
        <f>D27/D26/2*0.4</f>
        <v>-0.3</v>
      </c>
    </row>
    <row r="29" spans="1:4">
      <c r="A29" s="32" t="s">
        <v>59</v>
      </c>
      <c r="B29" s="33"/>
      <c r="C29" s="34"/>
      <c r="D29" s="35">
        <f>D4+(D3-D4)*(D25-1)/4*(0.6+D28)</f>
        <v>12.109375</v>
      </c>
    </row>
    <row r="30" ht="53" customHeight="1" spans="1:4">
      <c r="A30" s="36" t="s">
        <v>60</v>
      </c>
      <c r="B30" s="36"/>
      <c r="C30" s="36"/>
      <c r="D30" s="36"/>
    </row>
  </sheetData>
  <mergeCells count="14">
    <mergeCell ref="A1:D1"/>
    <mergeCell ref="A2:D2"/>
    <mergeCell ref="A5:D5"/>
    <mergeCell ref="E5:G5"/>
    <mergeCell ref="A12:D12"/>
    <mergeCell ref="A18:D18"/>
    <mergeCell ref="A24:C24"/>
    <mergeCell ref="A25:C25"/>
    <mergeCell ref="A26:C26"/>
    <mergeCell ref="A27:C27"/>
    <mergeCell ref="A28:C28"/>
    <mergeCell ref="A29:C29"/>
    <mergeCell ref="A30:D30"/>
    <mergeCell ref="A3:A4"/>
  </mergeCells>
  <printOptions horizontalCentered="1"/>
  <pageMargins left="0.751388888888889" right="0.751388888888889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zhengyimin</dc:creator>
  <cp:lastModifiedBy>WPS_1634116952</cp:lastModifiedBy>
  <dcterms:created xsi:type="dcterms:W3CDTF">2021-02-02T07:36:00Z</dcterms:created>
  <dcterms:modified xsi:type="dcterms:W3CDTF">2026-04-03T08:36:43Z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2052-11.8.2.11764</vt:lpwstr>
  </property>
  <property fmtid="{D5CDD505-2E9C-101B-9397-08002B2CF9AE}" pid="4" name="ICV">
    <vt:lpwstr>6D60A6CCEAD0476886A79AA25C44A5B3_12</vt:lpwstr>
  </property>
</Properties>
</file>