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00"/>
  </bookViews>
  <sheets>
    <sheet name="未保存原始记录" sheetId="3" r:id="rId1"/>
  </sheets>
  <definedNames>
    <definedName name="_xlnm.Print_Area" localSheetId="0">未保存原始记录!$A$1:$D$30</definedName>
  </definedNames>
  <calcPr calcId="144525"/>
</workbook>
</file>

<file path=xl/sharedStrings.xml><?xml version="1.0" encoding="utf-8"?>
<sst xmlns="http://schemas.openxmlformats.org/spreadsheetml/2006/main" count="68" uniqueCount="54">
  <si>
    <r>
      <rPr>
        <b/>
        <sz val="20"/>
        <color theme="1"/>
        <rFont val="宋体"/>
        <charset val="134"/>
        <scheme val="minor"/>
      </rPr>
      <t>福建省生态环境行政处罚自由裁量计算表1</t>
    </r>
    <r>
      <rPr>
        <b/>
        <sz val="12"/>
        <color theme="1"/>
        <rFont val="宋体"/>
        <charset val="134"/>
        <scheme val="minor"/>
      </rPr>
      <t>（公司未验先投）</t>
    </r>
  </si>
  <si>
    <t>（单位：万元）</t>
  </si>
  <si>
    <t>法律责任</t>
  </si>
  <si>
    <t>法律名称和条款</t>
  </si>
  <si>
    <t>法定处罚上限：M</t>
  </si>
  <si>
    <t>《建设项目环境保护管理条例》第二十三条第一款</t>
  </si>
  <si>
    <t>法定处罚下限：N</t>
  </si>
  <si>
    <t>违法行为共性裁量基准表</t>
  </si>
  <si>
    <t>裁量因素</t>
  </si>
  <si>
    <t>调查情况</t>
  </si>
  <si>
    <t>证据</t>
  </si>
  <si>
    <t>裁量取值（1～5）</t>
  </si>
  <si>
    <t>违法行为后果</t>
  </si>
  <si>
    <t>违法行为环境影响程度小</t>
  </si>
  <si>
    <t>调查询问笔录</t>
  </si>
  <si>
    <t>违法行为持续时间</t>
  </si>
  <si>
    <t>6个月以上不足12个月</t>
  </si>
  <si>
    <t>违法行为发生地</t>
  </si>
  <si>
    <t>在生态保护红线区域外</t>
  </si>
  <si>
    <t>《宁化县宁宇建筑垃圾处理及废弃尾矿综合利用项目建设项目环境影响报告表》（节选）</t>
  </si>
  <si>
    <t>环境违法次数（两年内，含本次）</t>
  </si>
  <si>
    <t>1次</t>
  </si>
  <si>
    <t>福建省环境监察执法系统截图</t>
  </si>
  <si>
    <t>对周边居民、单位等的影响</t>
  </si>
  <si>
    <t>未发现对周边生产经营、生活造成不良影响</t>
  </si>
  <si>
    <t>违法行为个性裁量基准表</t>
  </si>
  <si>
    <t>违法事实</t>
  </si>
  <si>
    <t>污染防治设施已建成未经验收，主体工程投入生产</t>
  </si>
  <si>
    <t>1.《现场检查（勘察）笔录》；2.调查询问笔录</t>
  </si>
  <si>
    <t>项目应报批的环评文件类型</t>
  </si>
  <si>
    <t>报告表</t>
  </si>
  <si>
    <t>《建设项目环境影响评价分类管理名录（2021版）》（节选）</t>
  </si>
  <si>
    <t>项目建设地点</t>
  </si>
  <si>
    <t>符合环境功能化区</t>
  </si>
  <si>
    <t>违法行为改正时间</t>
  </si>
  <si>
    <t>限期内改正</t>
  </si>
  <si>
    <t>1.《现场检查（勘察）笔录》；2.整改报告</t>
  </si>
  <si>
    <t>违法行为修正裁量基准表</t>
  </si>
  <si>
    <t>裁量取值（-2～2）</t>
  </si>
  <si>
    <t>对违法行为的改正态度</t>
  </si>
  <si>
    <t>在规定的期限内改正</t>
  </si>
  <si>
    <t>补救措施</t>
  </si>
  <si>
    <t>未采取补救措施，影响未扩大</t>
  </si>
  <si>
    <t>配合调查情况</t>
  </si>
  <si>
    <t>配合调查</t>
  </si>
  <si>
    <t>主观过错程度</t>
  </si>
  <si>
    <t>过失</t>
  </si>
  <si>
    <t>共性、个性裁量表均值：</t>
  </si>
  <si>
    <r>
      <rPr>
        <b/>
        <sz val="14"/>
        <rFont val="宋体"/>
        <charset val="134"/>
      </rPr>
      <t>裁量系数A</t>
    </r>
    <r>
      <rPr>
        <sz val="14"/>
        <rFont val="宋体"/>
        <charset val="134"/>
      </rPr>
      <t>=50%×“违法行为后果”裁量等级数值+50%×其他裁量等级数值的平均数</t>
    </r>
  </si>
  <si>
    <t>修正裁量表取值个数：</t>
  </si>
  <si>
    <t>修正裁量表取值总和：</t>
  </si>
  <si>
    <r>
      <rPr>
        <b/>
        <sz val="14"/>
        <rFont val="宋体"/>
        <charset val="134"/>
      </rPr>
      <t>裁量系数B</t>
    </r>
    <r>
      <rPr>
        <sz val="14"/>
        <rFont val="宋体"/>
        <charset val="134"/>
      </rPr>
      <t>=［修正因子数值之和/（修正因子个数×2）］×10%×修正因子个数</t>
    </r>
  </si>
  <si>
    <t>最终罚款金额　X=N+（M-N）×[（A-1）/4]×（1+B）</t>
  </si>
  <si>
    <t>备注：罚款金额高于一万按“千”取整，低于一万按“百”取整（舍去不足一千或一百的部分)。</t>
  </si>
</sst>
</file>

<file path=xl/styles.xml><?xml version="1.0" encoding="utf-8"?>
<styleSheet xmlns="http://schemas.openxmlformats.org/spreadsheetml/2006/main">
  <numFmts count="6">
    <numFmt numFmtId="176" formatCode="0.00_ "/>
    <numFmt numFmtId="43" formatCode="_ * #,##0.00_ ;_ * \-#,##0.00_ ;_ * &quot;-&quot;??_ ;_ @_ "/>
    <numFmt numFmtId="44" formatCode="_ &quot;￥&quot;* #,##0.00_ ;_ &quot;￥&quot;* \-#,##0.00_ ;_ &quot;￥&quot;* &quot;-&quot;??_ ;_ @_ "/>
    <numFmt numFmtId="41" formatCode="_ * #,##0_ ;_ * \-#,##0_ ;_ * &quot;-&quot;_ ;_ @_ "/>
    <numFmt numFmtId="177" formatCode="0_ "/>
    <numFmt numFmtId="42" formatCode="_ &quot;￥&quot;* #,##0_ ;_ &quot;￥&quot;* \-#,##0_ ;_ &quot;￥&quot;* &quot;-&quot;_ ;_ @_ "/>
  </numFmts>
  <fonts count="31">
    <font>
      <sz val="11"/>
      <color theme="1"/>
      <name val="宋体"/>
      <charset val="134"/>
      <scheme val="minor"/>
    </font>
    <font>
      <b/>
      <sz val="20"/>
      <color theme="1"/>
      <name val="宋体"/>
      <charset val="134"/>
      <scheme val="minor"/>
    </font>
    <font>
      <sz val="20"/>
      <color theme="1"/>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14"/>
      <name val="宋体"/>
      <charset val="134"/>
    </font>
    <font>
      <b/>
      <sz val="14"/>
      <name val="宋体"/>
      <charset val="134"/>
    </font>
    <font>
      <b/>
      <sz val="14"/>
      <color rgb="FFFF0000"/>
      <name val="宋体"/>
      <charset val="134"/>
    </font>
    <font>
      <b/>
      <sz val="14"/>
      <color rgb="FFFF0000"/>
      <name val="宋体"/>
      <charset val="134"/>
      <scheme val="minor"/>
    </font>
    <font>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2"/>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1" fillId="21" borderId="12"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8" fillId="30" borderId="12" applyNumberFormat="false" applyAlignment="false" applyProtection="false">
      <alignment vertical="center"/>
    </xf>
    <xf numFmtId="0" fontId="29" fillId="21" borderId="14" applyNumberFormat="false" applyAlignment="false" applyProtection="false">
      <alignment vertical="center"/>
    </xf>
    <xf numFmtId="0" fontId="16" fillId="10" borderId="8" applyNumberFormat="false" applyAlignment="false" applyProtection="false">
      <alignment vertical="center"/>
    </xf>
    <xf numFmtId="0" fontId="19" fillId="0" borderId="10"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24" fillId="2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2">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right" vertical="center" wrapText="true"/>
    </xf>
    <xf numFmtId="0" fontId="4" fillId="0" borderId="0" xfId="0" applyFont="true" applyFill="true" applyAlignment="true">
      <alignment horizontal="right"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76" fontId="4" fillId="0" borderId="2" xfId="0" applyNumberFormat="true" applyFont="true" applyFill="true" applyBorder="true" applyAlignment="true">
      <alignment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7" fontId="5" fillId="0" borderId="2" xfId="0" applyNumberFormat="true" applyFont="true" applyFill="true" applyBorder="true" applyAlignment="true">
      <alignment horizontal="center" vertical="center" wrapText="true"/>
    </xf>
    <xf numFmtId="177" fontId="4" fillId="0"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176" fontId="4" fillId="0" borderId="2" xfId="0" applyNumberFormat="true" applyFont="true" applyFill="true" applyBorder="true" applyAlignment="true">
      <alignment horizontal="center"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xf numFmtId="0" fontId="8" fillId="0" borderId="5" xfId="0" applyFont="true" applyFill="true" applyBorder="true" applyAlignment="true">
      <alignment horizontal="left" vertical="center" wrapText="true"/>
    </xf>
    <xf numFmtId="0" fontId="8" fillId="0" borderId="6" xfId="0" applyFont="true" applyFill="true" applyBorder="true" applyAlignment="true">
      <alignment horizontal="left" vertical="center" wrapText="true"/>
    </xf>
    <xf numFmtId="176" fontId="9" fillId="0" borderId="2"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0" fillId="0" borderId="0" xfId="0" applyFill="true" applyAlignment="true">
      <alignment vertical="center" wrapText="true"/>
    </xf>
    <xf numFmtId="0" fontId="0" fillId="0" borderId="0" xfId="0" applyFill="true" applyBorder="true" applyAlignment="true">
      <alignment horizontal="center" vertical="center" wrapText="true"/>
    </xf>
    <xf numFmtId="177" fontId="0" fillId="0" borderId="0" xfId="0" applyNumberFormat="true" applyFill="true" applyBorder="true" applyAlignment="true">
      <alignment horizontal="center" vertical="center" wrapText="true"/>
    </xf>
    <xf numFmtId="176" fontId="0" fillId="0" borderId="0" xfId="0" applyNumberFormat="true" applyFill="true" applyBorder="true" applyAlignment="true">
      <alignment horizontal="center" vertical="center" wrapText="true"/>
    </xf>
    <xf numFmtId="0" fontId="10" fillId="0" borderId="0" xfId="0" applyFont="true" applyFill="true" applyAlignment="true">
      <alignment vertical="center" wrapText="true"/>
    </xf>
    <xf numFmtId="176" fontId="0" fillId="0" borderId="0" xfId="0" applyNumberForma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view="pageBreakPreview" zoomScaleNormal="85" zoomScaleSheetLayoutView="100" workbookViewId="0">
      <selection activeCell="F14" sqref="F14"/>
    </sheetView>
  </sheetViews>
  <sheetFormatPr defaultColWidth="9" defaultRowHeight="13.5" outlineLevelCol="7"/>
  <cols>
    <col min="1" max="1" width="17.5" style="1" customWidth="true"/>
    <col min="2" max="2" width="28" style="1" customWidth="true"/>
    <col min="3" max="3" width="20.7416666666667" style="1" customWidth="true"/>
    <col min="4" max="4" width="14.1333333333333" style="1" customWidth="true"/>
    <col min="5" max="16384" width="9" style="1"/>
  </cols>
  <sheetData>
    <row r="1" ht="25.5" spans="1:8">
      <c r="A1" s="2" t="s">
        <v>0</v>
      </c>
      <c r="B1" s="3"/>
      <c r="C1" s="3"/>
      <c r="D1" s="3"/>
      <c r="E1" s="26"/>
      <c r="F1" s="26"/>
      <c r="G1" s="26"/>
      <c r="H1" s="26"/>
    </row>
    <row r="2" ht="18" spans="1:8">
      <c r="A2" s="4" t="s">
        <v>1</v>
      </c>
      <c r="B2" s="5"/>
      <c r="C2" s="5"/>
      <c r="D2" s="5"/>
      <c r="H2" s="26"/>
    </row>
    <row r="3" ht="18" spans="1:4">
      <c r="A3" s="6" t="s">
        <v>2</v>
      </c>
      <c r="B3" s="7" t="s">
        <v>3</v>
      </c>
      <c r="C3" s="8" t="s">
        <v>4</v>
      </c>
      <c r="D3" s="9">
        <v>100</v>
      </c>
    </row>
    <row r="4" ht="36" spans="1:4">
      <c r="A4" s="10"/>
      <c r="B4" s="8" t="s">
        <v>5</v>
      </c>
      <c r="C4" s="8" t="s">
        <v>6</v>
      </c>
      <c r="D4" s="9">
        <v>20</v>
      </c>
    </row>
    <row r="5" ht="18" spans="1:7">
      <c r="A5" s="10" t="s">
        <v>7</v>
      </c>
      <c r="B5" s="11"/>
      <c r="C5" s="11"/>
      <c r="D5" s="11"/>
      <c r="E5" s="27"/>
      <c r="F5" s="27"/>
      <c r="G5" s="27"/>
    </row>
    <row r="6" ht="36" spans="1:7">
      <c r="A6" s="7" t="s">
        <v>8</v>
      </c>
      <c r="B6" s="7" t="s">
        <v>9</v>
      </c>
      <c r="C6" s="7" t="s">
        <v>10</v>
      </c>
      <c r="D6" s="7" t="s">
        <v>11</v>
      </c>
      <c r="E6" s="27"/>
      <c r="F6" s="27"/>
      <c r="G6" s="27"/>
    </row>
    <row r="7" ht="18" spans="1:7">
      <c r="A7" s="8" t="s">
        <v>12</v>
      </c>
      <c r="B7" s="8" t="s">
        <v>13</v>
      </c>
      <c r="C7" s="8" t="s">
        <v>14</v>
      </c>
      <c r="D7" s="8">
        <v>1</v>
      </c>
      <c r="E7" s="27"/>
      <c r="F7" s="27"/>
      <c r="G7" s="27"/>
    </row>
    <row r="8" ht="36" spans="1:7">
      <c r="A8" s="8" t="s">
        <v>15</v>
      </c>
      <c r="B8" s="8" t="s">
        <v>16</v>
      </c>
      <c r="C8" s="8" t="s">
        <v>14</v>
      </c>
      <c r="D8" s="12">
        <v>4</v>
      </c>
      <c r="E8" s="27"/>
      <c r="F8" s="27"/>
      <c r="G8" s="28"/>
    </row>
    <row r="9" ht="90" spans="1:7">
      <c r="A9" s="8" t="s">
        <v>17</v>
      </c>
      <c r="B9" s="8" t="s">
        <v>18</v>
      </c>
      <c r="C9" s="8" t="s">
        <v>19</v>
      </c>
      <c r="D9" s="12">
        <v>1</v>
      </c>
      <c r="E9" s="27"/>
      <c r="F9" s="27"/>
      <c r="G9" s="28"/>
    </row>
    <row r="10" ht="54" spans="1:7">
      <c r="A10" s="8" t="s">
        <v>20</v>
      </c>
      <c r="B10" s="8" t="s">
        <v>21</v>
      </c>
      <c r="C10" s="8" t="s">
        <v>22</v>
      </c>
      <c r="D10" s="12">
        <v>2</v>
      </c>
      <c r="E10" s="27"/>
      <c r="F10" s="27"/>
      <c r="G10" s="28"/>
    </row>
    <row r="11" ht="36" spans="1:7">
      <c r="A11" s="8" t="s">
        <v>23</v>
      </c>
      <c r="B11" s="8" t="s">
        <v>24</v>
      </c>
      <c r="C11" s="8" t="s">
        <v>14</v>
      </c>
      <c r="D11" s="13">
        <v>1</v>
      </c>
      <c r="E11" s="27"/>
      <c r="F11" s="27"/>
      <c r="G11" s="28"/>
    </row>
    <row r="12" ht="18" spans="1:7">
      <c r="A12" s="7" t="s">
        <v>25</v>
      </c>
      <c r="B12" s="8"/>
      <c r="C12" s="8"/>
      <c r="D12" s="8"/>
      <c r="E12" s="27"/>
      <c r="F12" s="27"/>
      <c r="G12" s="28"/>
    </row>
    <row r="13" ht="36" spans="1:7">
      <c r="A13" s="7" t="s">
        <v>8</v>
      </c>
      <c r="B13" s="7" t="s">
        <v>9</v>
      </c>
      <c r="C13" s="7" t="s">
        <v>10</v>
      </c>
      <c r="D13" s="7" t="s">
        <v>11</v>
      </c>
      <c r="E13" s="27"/>
      <c r="F13" s="27"/>
      <c r="G13" s="28"/>
    </row>
    <row r="14" ht="54" spans="1:7">
      <c r="A14" s="8" t="s">
        <v>26</v>
      </c>
      <c r="B14" s="8" t="s">
        <v>27</v>
      </c>
      <c r="C14" s="8" t="s">
        <v>28</v>
      </c>
      <c r="D14" s="8">
        <v>1</v>
      </c>
      <c r="E14" s="27"/>
      <c r="F14" s="27"/>
      <c r="G14" s="28"/>
    </row>
    <row r="15" ht="72" spans="1:7">
      <c r="A15" s="8" t="s">
        <v>29</v>
      </c>
      <c r="B15" s="8" t="s">
        <v>30</v>
      </c>
      <c r="C15" s="8" t="s">
        <v>31</v>
      </c>
      <c r="D15" s="12">
        <v>1</v>
      </c>
      <c r="E15" s="27"/>
      <c r="F15" s="27"/>
      <c r="G15" s="28"/>
    </row>
    <row r="16" ht="90" spans="1:7">
      <c r="A16" s="8" t="s">
        <v>32</v>
      </c>
      <c r="B16" s="8" t="s">
        <v>33</v>
      </c>
      <c r="C16" s="8" t="s">
        <v>19</v>
      </c>
      <c r="D16" s="12">
        <v>1</v>
      </c>
      <c r="E16" s="27"/>
      <c r="F16" s="27"/>
      <c r="G16" s="28"/>
    </row>
    <row r="17" ht="54" spans="1:7">
      <c r="A17" s="8" t="s">
        <v>34</v>
      </c>
      <c r="B17" s="8" t="s">
        <v>35</v>
      </c>
      <c r="C17" s="8" t="s">
        <v>36</v>
      </c>
      <c r="D17" s="12">
        <v>1</v>
      </c>
      <c r="E17" s="27"/>
      <c r="F17" s="27"/>
      <c r="G17" s="28"/>
    </row>
    <row r="18" ht="18" spans="1:7">
      <c r="A18" s="7" t="s">
        <v>37</v>
      </c>
      <c r="B18" s="8"/>
      <c r="C18" s="8"/>
      <c r="D18" s="8"/>
      <c r="E18" s="27"/>
      <c r="F18" s="27"/>
      <c r="G18" s="28"/>
    </row>
    <row r="19" ht="36" spans="1:7">
      <c r="A19" s="7" t="s">
        <v>8</v>
      </c>
      <c r="B19" s="7" t="s">
        <v>9</v>
      </c>
      <c r="C19" s="7" t="s">
        <v>10</v>
      </c>
      <c r="D19" s="7" t="s">
        <v>38</v>
      </c>
      <c r="E19" s="27"/>
      <c r="F19" s="27"/>
      <c r="G19" s="28"/>
    </row>
    <row r="20" ht="54" spans="1:7">
      <c r="A20" s="8" t="s">
        <v>39</v>
      </c>
      <c r="B20" s="8" t="s">
        <v>40</v>
      </c>
      <c r="C20" s="8" t="s">
        <v>36</v>
      </c>
      <c r="D20" s="13">
        <v>-1</v>
      </c>
      <c r="E20" s="27"/>
      <c r="F20" s="27"/>
      <c r="G20" s="28"/>
    </row>
    <row r="21" ht="54" spans="1:4">
      <c r="A21" s="8" t="s">
        <v>41</v>
      </c>
      <c r="B21" s="8" t="s">
        <v>42</v>
      </c>
      <c r="C21" s="8" t="s">
        <v>36</v>
      </c>
      <c r="D21" s="13">
        <v>0</v>
      </c>
    </row>
    <row r="22" ht="18" spans="1:6">
      <c r="A22" s="8" t="s">
        <v>43</v>
      </c>
      <c r="B22" s="8" t="s">
        <v>44</v>
      </c>
      <c r="C22" s="8" t="s">
        <v>14</v>
      </c>
      <c r="D22" s="13">
        <v>-2</v>
      </c>
      <c r="F22" s="29"/>
    </row>
    <row r="23" ht="18" spans="1:6">
      <c r="A23" s="8" t="s">
        <v>45</v>
      </c>
      <c r="B23" s="8" t="s">
        <v>46</v>
      </c>
      <c r="C23" s="8" t="s">
        <v>14</v>
      </c>
      <c r="D23" s="13">
        <v>-2</v>
      </c>
      <c r="F23" s="29"/>
    </row>
    <row r="24" ht="18" spans="1:6">
      <c r="A24" s="14" t="s">
        <v>47</v>
      </c>
      <c r="B24" s="15"/>
      <c r="C24" s="16"/>
      <c r="D24" s="17">
        <f>AVERAGE(D8:D11,D14:D17)</f>
        <v>1.5</v>
      </c>
      <c r="E24" s="30"/>
      <c r="F24" s="31"/>
    </row>
    <row r="25" ht="18" spans="1:6">
      <c r="A25" s="18" t="s">
        <v>48</v>
      </c>
      <c r="B25" s="19"/>
      <c r="C25" s="20"/>
      <c r="D25" s="17">
        <f>0.5*D7+0.5*D24</f>
        <v>1.25</v>
      </c>
      <c r="E25" s="30"/>
      <c r="F25" s="31"/>
    </row>
    <row r="26" ht="18" spans="1:6">
      <c r="A26" s="14" t="s">
        <v>49</v>
      </c>
      <c r="B26" s="15"/>
      <c r="C26" s="16"/>
      <c r="D26" s="13">
        <f>COUNT(D20:D23)</f>
        <v>4</v>
      </c>
      <c r="E26" s="30"/>
      <c r="F26" s="31"/>
    </row>
    <row r="27" ht="18" spans="1:6">
      <c r="A27" s="14" t="s">
        <v>50</v>
      </c>
      <c r="B27" s="15"/>
      <c r="C27" s="16"/>
      <c r="D27" s="13">
        <f>SUM(D20:D23)</f>
        <v>-5</v>
      </c>
      <c r="E27" s="30"/>
      <c r="F27" s="31"/>
    </row>
    <row r="28" ht="18" spans="1:4">
      <c r="A28" s="18" t="s">
        <v>51</v>
      </c>
      <c r="B28" s="19"/>
      <c r="C28" s="20"/>
      <c r="D28" s="17">
        <f>D27/D26/2*0.1*D26</f>
        <v>-0.25</v>
      </c>
    </row>
    <row r="29" ht="18" spans="1:4">
      <c r="A29" s="21" t="s">
        <v>52</v>
      </c>
      <c r="B29" s="22"/>
      <c r="C29" s="23"/>
      <c r="D29" s="24">
        <f>D4+(D3-D4)*(D25-1)/4*(1+D28)</f>
        <v>23.75</v>
      </c>
    </row>
    <row r="30" ht="44" customHeight="true" spans="1:4">
      <c r="A30" s="25" t="s">
        <v>53</v>
      </c>
      <c r="B30" s="25"/>
      <c r="C30" s="25"/>
      <c r="D30" s="25"/>
    </row>
  </sheetData>
  <mergeCells count="14">
    <mergeCell ref="A1:D1"/>
    <mergeCell ref="A2:D2"/>
    <mergeCell ref="A5:D5"/>
    <mergeCell ref="E5:G5"/>
    <mergeCell ref="A12:D12"/>
    <mergeCell ref="A18:D18"/>
    <mergeCell ref="A24:C24"/>
    <mergeCell ref="A25:C25"/>
    <mergeCell ref="A26:C26"/>
    <mergeCell ref="A27:C27"/>
    <mergeCell ref="A28:C28"/>
    <mergeCell ref="A29:C29"/>
    <mergeCell ref="A30:D30"/>
    <mergeCell ref="A3:A4"/>
  </mergeCells>
  <printOptions horizontalCentered="true"/>
  <pageMargins left="0.751388888888889" right="0.751388888888889"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未保存原始记录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zhengyimin</dc:creator>
  <cp:lastModifiedBy>wen</cp:lastModifiedBy>
  <dcterms:created xsi:type="dcterms:W3CDTF">2021-02-09T15:36:00Z</dcterms:created>
  <dcterms:modified xsi:type="dcterms:W3CDTF">2026-02-24T16:24:16Z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795BB9207F49412D9ACE2D2CB55ED987</vt:lpwstr>
  </property>
</Properties>
</file>